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LVARO OSORIA\Downloads\"/>
    </mc:Choice>
  </mc:AlternateContent>
  <xr:revisionPtr revIDLastSave="0" documentId="13_ncr:1_{155B6C17-ADB8-4802-A903-288F4D7E283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PA +" sheetId="1" r:id="rId1"/>
  </sheets>
  <definedNames>
    <definedName name="_xlnm.Print_Area" localSheetId="0">'BPA +'!$A$1:$F$190</definedName>
    <definedName name="_xlnm.Print_Titles" localSheetId="0">'BPA +'!$2:$5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3" i="1" l="1"/>
  <c r="K91" i="1"/>
  <c r="M3" i="1"/>
  <c r="L3" i="1"/>
  <c r="K3" i="1"/>
  <c r="I3" i="1" l="1"/>
  <c r="F11" i="1"/>
  <c r="J3" i="1"/>
  <c r="M93" i="1" l="1"/>
  <c r="F88" i="1" s="1"/>
  <c r="L93" i="1"/>
  <c r="M92" i="1"/>
  <c r="L92" i="1"/>
  <c r="M91" i="1"/>
  <c r="D88" i="1" s="1"/>
  <c r="L91" i="1"/>
  <c r="K92" i="1"/>
  <c r="K90" i="1"/>
  <c r="M90" i="1"/>
  <c r="L90" i="1"/>
  <c r="E88" i="1" l="1"/>
  <c r="C88" i="1"/>
  <c r="J93" i="1"/>
  <c r="J92" i="1"/>
  <c r="I91" i="1"/>
  <c r="I93" i="1"/>
  <c r="I92" i="1"/>
  <c r="J91" i="1"/>
  <c r="J90" i="1"/>
  <c r="I90" i="1"/>
</calcChain>
</file>

<file path=xl/sharedStrings.xml><?xml version="1.0" encoding="utf-8"?>
<sst xmlns="http://schemas.openxmlformats.org/spreadsheetml/2006/main" count="681" uniqueCount="291">
  <si>
    <t>Criterios de Buenas Prácticas de Almacenamiento y Listado de Trazadores</t>
  </si>
  <si>
    <t>Si + No Aplica</t>
  </si>
  <si>
    <t>Si - No Aplica</t>
  </si>
  <si>
    <t>Si</t>
  </si>
  <si>
    <t>No</t>
  </si>
  <si>
    <t>No Aplica</t>
  </si>
  <si>
    <t>DMI-FO-015 Versión: 03</t>
  </si>
  <si>
    <t>Fecha de aprobación: 10/05/2021</t>
  </si>
  <si>
    <t xml:space="preserve">Fecha: </t>
  </si>
  <si>
    <t xml:space="preserve">Nombre del Establecimiento de Salud: </t>
  </si>
  <si>
    <t>Servicio Regional Correspondiente:</t>
  </si>
  <si>
    <t>Porcentaje de Cumplimiento</t>
  </si>
  <si>
    <t>No.</t>
  </si>
  <si>
    <t xml:space="preserve">Almacen de Medicamentos e Insumos </t>
  </si>
  <si>
    <t>Si  /  No        No Aplica</t>
  </si>
  <si>
    <r>
      <t xml:space="preserve">¿TODAS LAS ÁREAS DEL ALMACÉN ESTÁN DEBIDAMENTE DELIMITADAS E IDENTIFICADAS? 
</t>
    </r>
    <r>
      <rPr>
        <b/>
        <sz val="11.5"/>
        <color theme="1"/>
        <rFont val="Calibri"/>
        <family val="2"/>
        <scheme val="minor"/>
      </rPr>
      <t>(ÁREA DE RECEPCIÓN, ALMACENAMIENTO, DISPENSACIÓN, DE ADMINISTRACIÓN, ETC.)</t>
    </r>
  </si>
  <si>
    <t>¿SE ENCUENTRAN LIBRES LAS PUERTAS Y LOS ESPACIOS ENTRE LOS ESTANTES Y PALETAS?</t>
  </si>
  <si>
    <t>¿EXISTE BUENA ILUMINACIÓN?</t>
  </si>
  <si>
    <t>¿ALMACÉN LIBRE DE HUMEDAD, GOTERAS Y FILTRACIONES?</t>
  </si>
  <si>
    <t>¿SE ENCUENTRAN AL DÍA LOS REGISTROS DE TEMPERATURA Y HUMEDAD?</t>
  </si>
  <si>
    <t>¿LA TEMPERATURA SE ENCUENTRA DENTRO DE LOS LÍMITES PERMITIDOS? AMBIENTAL ENTRE 15 Y 30 °C Y CADENA DE  FRÍO DE 2 A 8°C</t>
  </si>
  <si>
    <t>¿SE ENCUENTRAN EN BUEN ESTADO, LIMPIOS Y ORDENADOS LOS ESTANTES Y PALLETS?</t>
  </si>
  <si>
    <t>¿SE ENCUENTRAN LIMPIOS LOS PISOS, PAREDES Y TECHOS?</t>
  </si>
  <si>
    <t>¿LOS MEDICAMENTOS ESTÁN COLOCADOS GUARDANDO DISTANCIA DE LAS PAREDES, TECHO Y PISO?</t>
  </si>
  <si>
    <t>¿LOS MEDICAMENTOS SE ENCUENTRAN PROTEGIDOS DE LA LUZ DIRECTA DEL SOL O LUZ BLANCA (FLUORESCENTE)?</t>
  </si>
  <si>
    <r>
      <t xml:space="preserve">¿LOS MEDICAMENTOS DE FECHA DE EXPIRACIÓN MÁS PRÓXIMA SE ENCUENTRAN EN PRIMER PLANO, ORDENADOS SEGÚN PEPE?                                                                                                                                                      </t>
    </r>
    <r>
      <rPr>
        <b/>
        <sz val="11.5"/>
        <color theme="1"/>
        <rFont val="Calibri"/>
        <family val="2"/>
        <scheme val="minor"/>
      </rPr>
      <t>(PRIMERO EN EXPIRAR, PRIMERO EN ENTREGAR)</t>
    </r>
  </si>
  <si>
    <t>¿LOS MEDICAMENTOS SENSIBLES A LA LUZ, TEMPERATURA Y HUMEDAD, ESTÁN ALMACENADOS ADECUADAMENTE?</t>
  </si>
  <si>
    <t>¿EL EMPAQUE DE LOS MEDICAMENTOS E INSUMOS SANITARIOS SE ENCUENTRA EN BUEN ESTADO?</t>
  </si>
  <si>
    <t>¿AUSENCIA DE MEDICAMENTOS EXPIRADOS?</t>
  </si>
  <si>
    <t>¿AUSENCIA DE MEDICAMENTOS EN MAL ESTADO?</t>
  </si>
  <si>
    <t>¿SEPARA LOS MEDICAMENTOS E INSUMOS SANITARIOS EXPIRADOS O EN MAL ESTADO?</t>
  </si>
  <si>
    <t>¿AUSENCIA DE INSECTOS, ROEDORES Y OTROS?</t>
  </si>
  <si>
    <t>¿CUENTA CON EXTINGUIDOR DE INCENDIOS FUNCIONANDO Y BIEN UBICADO?</t>
  </si>
  <si>
    <t>¿LOS DETERGENTES O PRODUCTOS TÓXICOS QUE PUEDAN DAÑAR A LOS MEDICAMENTOS E INSUMOS SANITARIOS SON GUARDADOS EN UN LUGAR DIFERENTE AL ALMACÉN?</t>
  </si>
  <si>
    <t>¿SE ENCUENTRAN OPERATIVOS TODOS LOS EQUIPOS ELÉCTRICOS DEL ALMACÉN?</t>
  </si>
  <si>
    <t>¿TODO EL PERSONAL TIENE A LA MANO SU MANUAL DE PROCEDIMIENTOS?</t>
  </si>
  <si>
    <t>¿EL PERSONAL CONOCE Y APLICA CORRECTAMENTE LOS PROCEDIMIENTOS?</t>
  </si>
  <si>
    <t>¿SE HAN EFECTUADO LOS INVENTARIOS, SEÑALADOS EN EL PROCEDIMIENTO?</t>
  </si>
  <si>
    <t>¿COINCIDE EL CONTEO REALIZADO CON LO REGISTRADO EN EL SOFTWARE O TCE-TARJETA DE CONTROL DE EXISTENCIA?</t>
  </si>
  <si>
    <t>¿ESTÁN ADECUADAMENTE ELABORADOS Y ARCHIVADOS LOS DOCUMENTOS DE INGRESO Y SALIDA DE PRODUCTOS DEL ALMACÉN?</t>
  </si>
  <si>
    <t>¿EL PERSONAL EVITA COMER, BEBER O FUMAR DENTRO DEL ALMACÉN?</t>
  </si>
  <si>
    <t>¿EL PERSONAL UTILIZA LOS IMPLEMENTOS DE SEGURIDAD?</t>
  </si>
  <si>
    <t>¿TUVO DISPONIBLE TODOS LOS MEDICAMENTOS TRAZADORES LOS ÚLTIMOS 6 MESES.?</t>
  </si>
  <si>
    <t>Farmacia Central</t>
  </si>
  <si>
    <t>¿EL ÁREA SE ENCUENTRA LIMPIA Y ORDENADA?</t>
  </si>
  <si>
    <t>¿EL ÁREA CUENTA CON ILUMINACIÓN Y VENTILACIÓN?</t>
  </si>
  <si>
    <t>¿EL ÁREA SE ENCUENTRA LIBRE DE HUMEDAD Y FILTRACIONES?</t>
  </si>
  <si>
    <t>¿LOS MEDICAMENTOS E INSUMOS SE ENCUENTRAN PROTEGIDO DE LA LUZ DIRECTA DEL SOL O DE LA LUZ BLANCA FLUORESCENTE?</t>
  </si>
  <si>
    <t>¿EL ESPACIO FÍSICO ES APROPIADO PARA EL VOLUMEN Y LA CANTIDAD DE PRODUCTO QUE SE MANEJAN?</t>
  </si>
  <si>
    <t xml:space="preserve">¿EL ÁREA DE FARMACIA CUENTA CON ÁREAS DELIMITADAS Y DIFERENCIADAS: ÁREA DE RECEPCIÓN, ALMACENAMIENTO, DISPENSACIÓN Y DE ADMINISTRACIÓN? </t>
  </si>
  <si>
    <t>¿EL ÁREA DE FARMACIA CUENTA CON PUERTAS Y VENTANAS QUE GARANTIZAN LA SEGURIDAD DE LOS PRODUCTOS?</t>
  </si>
  <si>
    <t>¿EL ACCESO AL ÁREA DE FARMACIA SE LIMITA SOLO A PERSONAL AUTORIZADO?</t>
  </si>
  <si>
    <t>¿LAS GÓNDOLAS O VITRINAS SE ENCUENTRAN UBICADAS EN FORMA DE U O L - FACILITANDO EL DESPLAZAMIENTO DE PERSONAS Y PRODUCTOS EN EL ÁREA?</t>
  </si>
  <si>
    <t>¿CUENTAN CON TARIMAS PARA LA UBICACIÓN DE LOS PRODUCTOS DE GRAN CANTIDAD Y VOLUMEN?</t>
  </si>
  <si>
    <t>¿LA FARMACIA ESTA CLIMATIZADA Y MANTIENE TEMPERATURA INFERIORES A LOS  30°C?</t>
  </si>
  <si>
    <t>¿EL ÁREA DE FARMACIA CUENTAN CON MESETAS PARA LA PREPARACIÓN DE LOS PEDIDOS?</t>
  </si>
  <si>
    <t>¿REALIZA EN LAS DIFERENTES ÁREAS DE FARMACIA EL CONTROL Y REGISTRO DIARIO DE LA TEMPERATURA Y LA HUMEDAD Y DENTRO DE LAS NEVERAS?</t>
  </si>
  <si>
    <t>¿ORGANIZA Y UTILIZA LOS PRODUCTOS SEGÚN METODOLOGÍA PEPE (PRIMERO EN EXPIRAR, PRIMERO EN ENTREGAR)?</t>
  </si>
  <si>
    <t>¿ACTUALIZA DIARIAMENTE LAS TARJETAS DE CONTROL DE EXISTENCIA DE MEDICAMENTOS E INSUMOS?</t>
  </si>
  <si>
    <t>¿SE BARREN Y LIMPIAN LOS PISOS DIARIAMENTE?</t>
  </si>
  <si>
    <t>¿SE ELIMINARON DE FARMACIA LA BASURA Y OTROS DESECHOS (CAJAS , CARTONES)?</t>
  </si>
  <si>
    <t>¿SE REALIZO EL INVENTARIO FÍSICO Y SE ACTUALIZ0 LAS TARJETAS DE CONTROL DE EXISTENCIA?</t>
  </si>
  <si>
    <t>¿REALIZO LA INSPECCIÓN VISUAL Y CONTROLO LA FECHA DE VENCIMIENTO DE LOS PRODUCTOS?</t>
  </si>
  <si>
    <t>¿SE DAN DE BAJA LOS PRODUCTOS VENCIDOS O DAÑADOS?</t>
  </si>
  <si>
    <t>Farmacia de Emergencia</t>
  </si>
  <si>
    <t>LISTADO DE MEDICAMENTOS TRAZADORES Y PROGRAMAS</t>
  </si>
  <si>
    <t>PORCENTAJE DE DISPONIBILIDAD</t>
  </si>
  <si>
    <t>CEAS</t>
  </si>
  <si>
    <t>ARV</t>
  </si>
  <si>
    <t>TB</t>
  </si>
  <si>
    <t>PF</t>
  </si>
  <si>
    <t>REF.</t>
  </si>
  <si>
    <t>NOMBRE</t>
  </si>
  <si>
    <t>CONCENTRACIÓN</t>
  </si>
  <si>
    <t>FORMA FARMACÉUTICA</t>
  </si>
  <si>
    <t>PRESENTACIÓN</t>
  </si>
  <si>
    <t>SI   /  NO           NO APLICA</t>
  </si>
  <si>
    <t>TRAZADORES CEAS</t>
  </si>
  <si>
    <t>Acetilcisteína</t>
  </si>
  <si>
    <t>100 mg /mL</t>
  </si>
  <si>
    <t xml:space="preserve">Inyectable </t>
  </si>
  <si>
    <t>Ampolla 3 mL</t>
  </si>
  <si>
    <t>Ceftriaxona</t>
  </si>
  <si>
    <t>1 g</t>
  </si>
  <si>
    <t>Inyectable</t>
  </si>
  <si>
    <t>Vial</t>
  </si>
  <si>
    <t>Bromuro De Ipratropio</t>
  </si>
  <si>
    <t>0.9mg/3 Ml</t>
  </si>
  <si>
    <t xml:space="preserve">Solución Inhalación </t>
  </si>
  <si>
    <t>Frasco</t>
  </si>
  <si>
    <t xml:space="preserve">Cloruro De Sodio </t>
  </si>
  <si>
    <t>0.9% / 1000 mL</t>
  </si>
  <si>
    <t xml:space="preserve">Frasco </t>
  </si>
  <si>
    <t>Dexametasona Fosfato</t>
  </si>
  <si>
    <t>4 mg/mL</t>
  </si>
  <si>
    <t>Ampolla</t>
  </si>
  <si>
    <t>Diclofenaco Sódico</t>
  </si>
  <si>
    <t>25 mg/mL</t>
  </si>
  <si>
    <t xml:space="preserve">Dinitrato De Isosorbide </t>
  </si>
  <si>
    <t>5mg</t>
  </si>
  <si>
    <t>Tableta</t>
  </si>
  <si>
    <t>Blíster</t>
  </si>
  <si>
    <t xml:space="preserve">Ergometrina Hidromaleato </t>
  </si>
  <si>
    <t>200 mg/ mL</t>
  </si>
  <si>
    <t>Fitomenadiona (Vit. K)</t>
  </si>
  <si>
    <t>10 mg/ mL</t>
  </si>
  <si>
    <t>Furosemida</t>
  </si>
  <si>
    <t>10 mg/mL</t>
  </si>
  <si>
    <t>Ampolla 2mL</t>
  </si>
  <si>
    <t xml:space="preserve">Hidralazina Clorhidrato </t>
  </si>
  <si>
    <t>20 mg</t>
  </si>
  <si>
    <t xml:space="preserve">Ketorolaco Trometamol </t>
  </si>
  <si>
    <t>30 mg / mL</t>
  </si>
  <si>
    <t>Metildopa</t>
  </si>
  <si>
    <t>500 mg</t>
  </si>
  <si>
    <t>Metronidazol</t>
  </si>
  <si>
    <t>5 mg/ mL</t>
  </si>
  <si>
    <t>Nifedipina Sublingual</t>
  </si>
  <si>
    <t xml:space="preserve">10 mg </t>
  </si>
  <si>
    <t>Omeprazol</t>
  </si>
  <si>
    <t>40 mg / mL</t>
  </si>
  <si>
    <t xml:space="preserve">Polvo Para Inyección </t>
  </si>
  <si>
    <t xml:space="preserve">Oxitocina Sintética </t>
  </si>
  <si>
    <t>10 UI</t>
  </si>
  <si>
    <t xml:space="preserve">Sulfato De Magnesio </t>
  </si>
  <si>
    <t>Atropina Sulfato</t>
  </si>
  <si>
    <t>1mg/ml</t>
  </si>
  <si>
    <t>Epinefrina (Adrenalina)</t>
  </si>
  <si>
    <t>1 mg/mL</t>
  </si>
  <si>
    <t>Ampolla 1mL</t>
  </si>
  <si>
    <t>Difenhidramina</t>
  </si>
  <si>
    <t>10 mg /Ml</t>
  </si>
  <si>
    <t>Hidrocortisona</t>
  </si>
  <si>
    <t>100mg/ml</t>
  </si>
  <si>
    <t xml:space="preserve">Lactato En Ringer </t>
  </si>
  <si>
    <t>1000 Ml</t>
  </si>
  <si>
    <t>Amikacina</t>
  </si>
  <si>
    <t xml:space="preserve">500mg </t>
  </si>
  <si>
    <t>Fenitoína Sódica</t>
  </si>
  <si>
    <t>250 mg</t>
  </si>
  <si>
    <t xml:space="preserve">Dextrosa </t>
  </si>
  <si>
    <t>Metoclopramida Clorhidrato</t>
  </si>
  <si>
    <t>5 mg / Ml</t>
  </si>
  <si>
    <t>N Butil Bromuro De Hioscina</t>
  </si>
  <si>
    <t>20 mg / Ml</t>
  </si>
  <si>
    <t>Acetaminofén (Paracetamol)</t>
  </si>
  <si>
    <t>10 mg /mL</t>
  </si>
  <si>
    <t>ARV ADULTOS</t>
  </si>
  <si>
    <t>Abacavir / Lamivudina</t>
  </si>
  <si>
    <t>600 mg + 300 mg</t>
  </si>
  <si>
    <t>Atazavir / Ritonavir</t>
  </si>
  <si>
    <t>300 mg/ 100mg</t>
  </si>
  <si>
    <t>Tabletas</t>
  </si>
  <si>
    <t>Ritonavir</t>
  </si>
  <si>
    <t>100mg</t>
  </si>
  <si>
    <t>Efavirenz / Lamivudina / Tenofovir Disoproxil Fumarate</t>
  </si>
  <si>
    <t>400mg/300mg/300mg</t>
  </si>
  <si>
    <t>Tenofovir / Emtricitabina / Efavirenz</t>
  </si>
  <si>
    <t>300mg + 200mg + 600mg</t>
  </si>
  <si>
    <t>Tenofovir / Emtricitabina / Doluttegravir</t>
  </si>
  <si>
    <t>25mg + 200mg +50mg</t>
  </si>
  <si>
    <t>Tenofovir / Lamivudina / Dolutegravir</t>
  </si>
  <si>
    <t>300 mg+ 300mg + 50 mg</t>
  </si>
  <si>
    <t>Raltegravir</t>
  </si>
  <si>
    <t>400mg</t>
  </si>
  <si>
    <t>Danuravir</t>
  </si>
  <si>
    <t>600 mg</t>
  </si>
  <si>
    <t>Efavirenz</t>
  </si>
  <si>
    <t>Emtricitabina / Tenofovir</t>
  </si>
  <si>
    <t>200 mg/300 mg</t>
  </si>
  <si>
    <t>Tenofovir / Lamivudina</t>
  </si>
  <si>
    <t>300 mg + 300 mg</t>
  </si>
  <si>
    <t>Dolutegravir</t>
  </si>
  <si>
    <t>50mg</t>
  </si>
  <si>
    <t>ARV PEDIATRICO</t>
  </si>
  <si>
    <t>Abacavir</t>
  </si>
  <si>
    <t>20 mg/ml</t>
  </si>
  <si>
    <t>Suspensión Oral</t>
  </si>
  <si>
    <t>Frasco X 240  mL</t>
  </si>
  <si>
    <t>200 mg</t>
  </si>
  <si>
    <t>Frasco X 30</t>
  </si>
  <si>
    <t>50 mg</t>
  </si>
  <si>
    <t>25mg</t>
  </si>
  <si>
    <t>Lopinavir / Ritonavir</t>
  </si>
  <si>
    <t>100 mg + 25 mg</t>
  </si>
  <si>
    <t>Lopinavir / Ritonavir (Kaletra)</t>
  </si>
  <si>
    <t>80 mg + 20 mg</t>
  </si>
  <si>
    <t>Frasco X 120  Ml</t>
  </si>
  <si>
    <t>Nevirapina</t>
  </si>
  <si>
    <t>50 mg/5ml</t>
  </si>
  <si>
    <t>Zidovudina</t>
  </si>
  <si>
    <t>Zidovudina / Lamivudina</t>
  </si>
  <si>
    <t>60 mg + 30 mg</t>
  </si>
  <si>
    <t>Zidovudina / Lamivudina / Nevirapina</t>
  </si>
  <si>
    <t>60 mg + 30 mg + 50 mg</t>
  </si>
  <si>
    <t>Formula Infantil</t>
  </si>
  <si>
    <t>N/A</t>
  </si>
  <si>
    <t>Lata</t>
  </si>
  <si>
    <t>PRUEBAS</t>
  </si>
  <si>
    <t>Prueba Sífilis Humana</t>
  </si>
  <si>
    <t>Kit X 50</t>
  </si>
  <si>
    <t>Pruebas Rápidas para HIV (Tamizaje)</t>
  </si>
  <si>
    <t>Kit X 100</t>
  </si>
  <si>
    <t>Prueba Rápidas de HIV (Confirmatoria)</t>
  </si>
  <si>
    <t>Kit X 20</t>
  </si>
  <si>
    <t>OTROS</t>
  </si>
  <si>
    <t>Kit Para Toma de Muestra DNA-PCR</t>
  </si>
  <si>
    <t>Kit para Toma de Muestra de Baciloscopia</t>
  </si>
  <si>
    <t>Frascos para Toma de Muestra para Baciloscopia</t>
  </si>
  <si>
    <t>unidad</t>
  </si>
  <si>
    <t>TB - 1RA. LINEA</t>
  </si>
  <si>
    <t>Etambutol</t>
  </si>
  <si>
    <t>400 mg</t>
  </si>
  <si>
    <t>100 mg</t>
  </si>
  <si>
    <t>Isoniazida</t>
  </si>
  <si>
    <t>300 mg</t>
  </si>
  <si>
    <t>Pirazinamida</t>
  </si>
  <si>
    <t>Rifampicina</t>
  </si>
  <si>
    <t>Capsula</t>
  </si>
  <si>
    <t>Rifampicina + Isoniazida + Pirazinamida + Etambutol</t>
  </si>
  <si>
    <t>150 mg + 75 mg + 400 mg + 275 mg</t>
  </si>
  <si>
    <t>Rifampicina + Isoniazida</t>
  </si>
  <si>
    <t>75 mg + 50 mg</t>
  </si>
  <si>
    <t>Blíster (Disp.)</t>
  </si>
  <si>
    <t>Rifampicina + Isoniazida + Pirazinamida</t>
  </si>
  <si>
    <t>75 mg + 50 mg + 150 mg</t>
  </si>
  <si>
    <t>Rifampicina + Isoniazida + Etambutol</t>
  </si>
  <si>
    <t>150 mg + 75 mg + 275 mg</t>
  </si>
  <si>
    <t xml:space="preserve">Rifapentina </t>
  </si>
  <si>
    <t>150 mg</t>
  </si>
  <si>
    <t>Blister</t>
  </si>
  <si>
    <t>TB-2DA LINEA</t>
  </si>
  <si>
    <t xml:space="preserve">Ac. Paraminosalicilico </t>
  </si>
  <si>
    <t>4 gr</t>
  </si>
  <si>
    <t>Granulado</t>
  </si>
  <si>
    <t>Sobre</t>
  </si>
  <si>
    <t xml:space="preserve">Amikacina </t>
  </si>
  <si>
    <t>Solución Inyectable</t>
  </si>
  <si>
    <t>Amoxicilina/Clavulanto  </t>
  </si>
  <si>
    <t xml:space="preserve">875/125 Mg </t>
  </si>
  <si>
    <t>Bedaquilina</t>
  </si>
  <si>
    <t>Capreomicina vial</t>
  </si>
  <si>
    <t>1000 mg</t>
  </si>
  <si>
    <t xml:space="preserve">Polvo </t>
  </si>
  <si>
    <t xml:space="preserve">Cicloserina </t>
  </si>
  <si>
    <t> Clofazimina  </t>
  </si>
  <si>
    <t>Delamanid</t>
  </si>
  <si>
    <t>Etionamida</t>
  </si>
  <si>
    <t xml:space="preserve">Tableta </t>
  </si>
  <si>
    <t xml:space="preserve">Imipemen/Cilastatina </t>
  </si>
  <si>
    <t>Polvo</t>
  </si>
  <si>
    <t>Kanamicina</t>
  </si>
  <si>
    <t>Levofloxacina</t>
  </si>
  <si>
    <t xml:space="preserve">250 mg </t>
  </si>
  <si>
    <t>Tableta dispersable</t>
  </si>
  <si>
    <t xml:space="preserve">500 mg </t>
  </si>
  <si>
    <t>Levofloxacina infusión</t>
  </si>
  <si>
    <t xml:space="preserve">Solución </t>
  </si>
  <si>
    <t>Linezolid</t>
  </si>
  <si>
    <t>Meropenem</t>
  </si>
  <si>
    <t>Moxifloxacina</t>
  </si>
  <si>
    <t>Pretomanid</t>
  </si>
  <si>
    <t>Proteonamida</t>
  </si>
  <si>
    <t>Tableta Recubierta</t>
  </si>
  <si>
    <t xml:space="preserve">Vitamina B6 </t>
  </si>
  <si>
    <t>100 Mg  250 Ui  </t>
  </si>
  <si>
    <t>PLANIFICACION FAMILIAR</t>
  </si>
  <si>
    <t>Acetato de Medroxiprogesterona (Inyectables)</t>
  </si>
  <si>
    <t>150 mg/ml</t>
  </si>
  <si>
    <t xml:space="preserve">Inyección </t>
  </si>
  <si>
    <t>Vial X 1 mL</t>
  </si>
  <si>
    <t>Etinilestradiol + Levonorgestrel - Píldoras (Ciclos)</t>
  </si>
  <si>
    <t>0.03 + 0.15 mg</t>
  </si>
  <si>
    <t>Levonorgestrel - Minipíldoras (Ciclos)</t>
  </si>
  <si>
    <t>30 mcg</t>
  </si>
  <si>
    <t>Comprimido</t>
  </si>
  <si>
    <t>Levonorgestrel</t>
  </si>
  <si>
    <t>0.75 mg</t>
  </si>
  <si>
    <t>Etonogestrel / Implantes Sub-Dérmicos (Set)</t>
  </si>
  <si>
    <t>68 mg</t>
  </si>
  <si>
    <t>Unidad Deposito</t>
  </si>
  <si>
    <t>Implante</t>
  </si>
  <si>
    <t>Condón Femenino</t>
  </si>
  <si>
    <t>Unidad</t>
  </si>
  <si>
    <t>Caja X 100 Unidades</t>
  </si>
  <si>
    <t>Condón Masculino</t>
  </si>
  <si>
    <t>Caja X 144 Unidades</t>
  </si>
  <si>
    <t>Dispositivos Intrauterino con Cobre (Diu)</t>
  </si>
  <si>
    <t>20/12/2023</t>
  </si>
  <si>
    <t>METROPOLITANO</t>
  </si>
  <si>
    <t>HOSPITAL UNIVERSITARIO DOCENTE TRAUMATOLOGICO DR. NEY ARIAS 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</si>
</sst>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Rockwell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Rockwell"/>
      <family val="1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sz val="14"/>
      <color theme="0"/>
      <name val="Calibri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2"/>
      <name val="Rockwell"/>
      <family val="1"/>
    </font>
    <font>
      <sz val="11"/>
      <name val="Rockwell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 Light"/>
      <family val="2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C5277"/>
        <bgColor theme="4"/>
      </patternFill>
    </fill>
    <fill>
      <patternFill patternType="solid">
        <fgColor rgb="FF0C52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11" fillId="0" borderId="27" xfId="0" applyFont="1" applyBorder="1" applyAlignment="1" applyProtection="1">
      <alignment horizontal="center" vertical="center" wrapText="1"/>
      <protection locked="0" hidden="1"/>
    </xf>
    <xf numFmtId="0" fontId="11" fillId="0" borderId="29" xfId="0" applyFont="1" applyBorder="1" applyAlignment="1" applyProtection="1">
      <alignment horizontal="center" vertical="center" wrapText="1"/>
      <protection locked="0" hidden="1"/>
    </xf>
    <xf numFmtId="0" fontId="11" fillId="0" borderId="33" xfId="0" applyFont="1" applyBorder="1" applyAlignment="1" applyProtection="1">
      <alignment horizontal="center" vertical="center" wrapText="1"/>
      <protection locked="0" hidden="1"/>
    </xf>
    <xf numFmtId="0" fontId="11" fillId="0" borderId="36" xfId="0" applyFont="1" applyBorder="1" applyAlignment="1" applyProtection="1">
      <alignment horizontal="center" vertical="center" wrapText="1"/>
      <protection locked="0" hidden="1"/>
    </xf>
    <xf numFmtId="0" fontId="11" fillId="0" borderId="61" xfId="0" applyFont="1" applyBorder="1" applyAlignment="1" applyProtection="1">
      <alignment horizontal="center" vertical="center"/>
      <protection locked="0" hidden="1"/>
    </xf>
    <xf numFmtId="0" fontId="11" fillId="0" borderId="29" xfId="0" applyFont="1" applyBorder="1" applyAlignment="1" applyProtection="1">
      <alignment horizontal="center" vertical="center"/>
      <protection locked="0" hidden="1"/>
    </xf>
    <xf numFmtId="0" fontId="11" fillId="0" borderId="46" xfId="0" applyFont="1" applyBorder="1" applyAlignment="1" applyProtection="1">
      <alignment horizontal="center" vertical="center"/>
      <protection locked="0" hidden="1"/>
    </xf>
    <xf numFmtId="0" fontId="11" fillId="0" borderId="33" xfId="0" applyFont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left"/>
    </xf>
    <xf numFmtId="0" fontId="0" fillId="0" borderId="69" xfId="0" applyBorder="1"/>
    <xf numFmtId="0" fontId="5" fillId="0" borderId="0" xfId="0" applyFont="1"/>
    <xf numFmtId="0" fontId="21" fillId="3" borderId="21" xfId="0" applyFont="1" applyFill="1" applyBorder="1" applyAlignment="1">
      <alignment horizontal="center" vertical="center"/>
    </xf>
    <xf numFmtId="0" fontId="21" fillId="4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11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11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hidden="1"/>
    </xf>
    <xf numFmtId="0" fontId="14" fillId="0" borderId="5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  <protection hidden="1"/>
    </xf>
    <xf numFmtId="0" fontId="3" fillId="2" borderId="40" xfId="0" applyFont="1" applyFill="1" applyBorder="1" applyAlignment="1">
      <alignment horizontal="center" vertical="center" wrapText="1"/>
    </xf>
    <xf numFmtId="9" fontId="16" fillId="0" borderId="52" xfId="1" applyFont="1" applyFill="1" applyBorder="1" applyAlignment="1" applyProtection="1">
      <alignment horizontal="center" vertical="center"/>
    </xf>
    <xf numFmtId="9" fontId="16" fillId="0" borderId="49" xfId="1" applyFont="1" applyFill="1" applyBorder="1" applyAlignment="1" applyProtection="1">
      <alignment horizontal="center" vertical="center"/>
    </xf>
    <xf numFmtId="9" fontId="16" fillId="0" borderId="50" xfId="1" applyFont="1" applyFill="1" applyBorder="1" applyAlignment="1" applyProtection="1">
      <alignment horizontal="center" vertical="center"/>
    </xf>
    <xf numFmtId="0" fontId="21" fillId="4" borderId="55" xfId="0" applyFont="1" applyFill="1" applyBorder="1" applyAlignment="1">
      <alignment horizontal="center" vertical="center" textRotation="90"/>
    </xf>
    <xf numFmtId="0" fontId="21" fillId="4" borderId="56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 wrapText="1"/>
    </xf>
    <xf numFmtId="0" fontId="21" fillId="4" borderId="57" xfId="0" applyFont="1" applyFill="1" applyBorder="1" applyAlignment="1">
      <alignment horizontal="center" vertical="center" wrapText="1"/>
    </xf>
    <xf numFmtId="0" fontId="17" fillId="0" borderId="59" xfId="0" applyFont="1" applyBorder="1" applyAlignment="1">
      <alignment vertical="center"/>
    </xf>
    <xf numFmtId="0" fontId="13" fillId="0" borderId="6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9" fontId="13" fillId="0" borderId="1" xfId="1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7" fillId="0" borderId="63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1" fillId="0" borderId="60" xfId="0" applyFont="1" applyBorder="1"/>
    <xf numFmtId="0" fontId="17" fillId="0" borderId="1" xfId="0" applyFont="1" applyBorder="1" applyAlignment="1">
      <alignment vertical="center"/>
    </xf>
    <xf numFmtId="0" fontId="11" fillId="0" borderId="1" xfId="0" applyFont="1" applyBorder="1"/>
    <xf numFmtId="0" fontId="17" fillId="0" borderId="35" xfId="0" applyFont="1" applyBorder="1" applyAlignment="1">
      <alignment vertical="center"/>
    </xf>
    <xf numFmtId="0" fontId="11" fillId="0" borderId="35" xfId="0" applyFont="1" applyBorder="1"/>
    <xf numFmtId="0" fontId="6" fillId="8" borderId="34" xfId="0" applyFont="1" applyFill="1" applyBorder="1"/>
    <xf numFmtId="0" fontId="11" fillId="2" borderId="1" xfId="0" applyFont="1" applyFill="1" applyBorder="1"/>
    <xf numFmtId="0" fontId="11" fillId="0" borderId="70" xfId="0" applyFont="1" applyBorder="1"/>
    <xf numFmtId="0" fontId="20" fillId="0" borderId="0" xfId="0" applyFont="1"/>
    <xf numFmtId="0" fontId="11" fillId="0" borderId="10" xfId="0" applyFont="1" applyBorder="1"/>
    <xf numFmtId="0" fontId="0" fillId="0" borderId="0" xfId="0" applyAlignment="1">
      <alignment horizontal="left" vertical="center"/>
    </xf>
    <xf numFmtId="0" fontId="20" fillId="0" borderId="1" xfId="0" applyFont="1" applyBorder="1"/>
    <xf numFmtId="0" fontId="17" fillId="0" borderId="19" xfId="0" applyFont="1" applyBorder="1" applyAlignment="1">
      <alignment vertical="center"/>
    </xf>
    <xf numFmtId="0" fontId="11" fillId="0" borderId="13" xfId="0" applyFont="1" applyBorder="1"/>
    <xf numFmtId="0" fontId="17" fillId="0" borderId="10" xfId="0" applyFont="1" applyBorder="1" applyAlignment="1">
      <alignment vertical="center"/>
    </xf>
    <xf numFmtId="0" fontId="17" fillId="0" borderId="45" xfId="0" applyFont="1" applyBorder="1" applyAlignment="1">
      <alignment vertical="center"/>
    </xf>
    <xf numFmtId="0" fontId="11" fillId="0" borderId="70" xfId="0" applyFont="1" applyBorder="1" applyProtection="1">
      <protection locked="0"/>
    </xf>
    <xf numFmtId="0" fontId="11" fillId="0" borderId="1" xfId="0" applyFont="1" applyBorder="1" applyProtection="1">
      <protection locked="0"/>
    </xf>
    <xf numFmtId="164" fontId="8" fillId="0" borderId="0" xfId="1" applyNumberFormat="1" applyFont="1" applyFill="1" applyAlignment="1" applyProtection="1">
      <alignment horizontal="center" vertical="center"/>
    </xf>
    <xf numFmtId="0" fontId="0" fillId="0" borderId="72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0" fillId="14" borderId="17" xfId="0" applyFont="1" applyFill="1" applyBorder="1" applyAlignment="1">
      <alignment horizontal="center" vertical="center" textRotation="90"/>
    </xf>
    <xf numFmtId="0" fontId="10" fillId="14" borderId="69" xfId="0" applyFont="1" applyFill="1" applyBorder="1" applyAlignment="1">
      <alignment horizontal="center" vertical="center" textRotation="90"/>
    </xf>
    <xf numFmtId="0" fontId="10" fillId="10" borderId="67" xfId="0" applyFont="1" applyFill="1" applyBorder="1" applyAlignment="1">
      <alignment horizontal="center" vertical="center" textRotation="90"/>
    </xf>
    <xf numFmtId="0" fontId="10" fillId="10" borderId="43" xfId="0" applyFont="1" applyFill="1" applyBorder="1" applyAlignment="1">
      <alignment horizontal="center" vertical="center" textRotation="90"/>
    </xf>
    <xf numFmtId="0" fontId="10" fillId="10" borderId="44" xfId="0" applyFont="1" applyFill="1" applyBorder="1" applyAlignment="1">
      <alignment horizontal="center" vertical="center" textRotation="90"/>
    </xf>
    <xf numFmtId="0" fontId="21" fillId="4" borderId="22" xfId="0" applyFont="1" applyFill="1" applyBorder="1" applyAlignment="1">
      <alignment horizontal="left" vertical="center"/>
    </xf>
    <xf numFmtId="0" fontId="21" fillId="4" borderId="23" xfId="0" applyFont="1" applyFill="1" applyBorder="1" applyAlignment="1">
      <alignment horizontal="left" vertical="center"/>
    </xf>
    <xf numFmtId="0" fontId="21" fillId="4" borderId="24" xfId="0" applyFont="1" applyFill="1" applyBorder="1" applyAlignment="1">
      <alignment horizontal="left" vertical="center"/>
    </xf>
    <xf numFmtId="0" fontId="8" fillId="13" borderId="0" xfId="0" applyFont="1" applyFill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left" vertical="center"/>
    </xf>
    <xf numFmtId="0" fontId="21" fillId="4" borderId="1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0" fillId="9" borderId="65" xfId="0" applyFont="1" applyFill="1" applyBorder="1" applyAlignment="1">
      <alignment horizontal="center" vertical="center" textRotation="90"/>
    </xf>
    <xf numFmtId="0" fontId="10" fillId="9" borderId="42" xfId="0" applyFont="1" applyFill="1" applyBorder="1" applyAlignment="1">
      <alignment horizontal="center" vertical="center" textRotation="90"/>
    </xf>
    <xf numFmtId="0" fontId="10" fillId="9" borderId="71" xfId="0" applyFont="1" applyFill="1" applyBorder="1" applyAlignment="1">
      <alignment horizontal="center" vertical="center" textRotation="90"/>
    </xf>
    <xf numFmtId="0" fontId="10" fillId="11" borderId="65" xfId="0" applyFont="1" applyFill="1" applyBorder="1" applyAlignment="1">
      <alignment horizontal="center" vertical="center" textRotation="90"/>
    </xf>
    <xf numFmtId="0" fontId="10" fillId="11" borderId="42" xfId="0" applyFont="1" applyFill="1" applyBorder="1" applyAlignment="1">
      <alignment horizontal="center" vertical="center" textRotation="90"/>
    </xf>
    <xf numFmtId="0" fontId="10" fillId="11" borderId="66" xfId="0" applyFont="1" applyFill="1" applyBorder="1" applyAlignment="1">
      <alignment horizontal="center" vertical="center" textRotation="90"/>
    </xf>
    <xf numFmtId="0" fontId="10" fillId="12" borderId="65" xfId="0" applyFont="1" applyFill="1" applyBorder="1" applyAlignment="1">
      <alignment horizontal="center" vertical="center" textRotation="90"/>
    </xf>
    <xf numFmtId="0" fontId="10" fillId="12" borderId="42" xfId="0" applyFont="1" applyFill="1" applyBorder="1" applyAlignment="1">
      <alignment horizontal="center" vertical="center" textRotation="90"/>
    </xf>
    <xf numFmtId="0" fontId="10" fillId="12" borderId="66" xfId="0" applyFont="1" applyFill="1" applyBorder="1" applyAlignment="1">
      <alignment horizontal="center" vertical="center" textRotation="90"/>
    </xf>
    <xf numFmtId="0" fontId="15" fillId="4" borderId="53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54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left" vertical="center" wrapText="1"/>
    </xf>
    <xf numFmtId="0" fontId="10" fillId="5" borderId="58" xfId="0" applyFont="1" applyFill="1" applyBorder="1" applyAlignment="1">
      <alignment horizontal="center" vertical="center" textRotation="90"/>
    </xf>
    <xf numFmtId="0" fontId="10" fillId="5" borderId="41" xfId="0" applyFont="1" applyFill="1" applyBorder="1" applyAlignment="1">
      <alignment horizontal="center" vertical="center" textRotation="90"/>
    </xf>
    <xf numFmtId="0" fontId="10" fillId="5" borderId="62" xfId="0" applyFont="1" applyFill="1" applyBorder="1" applyAlignment="1">
      <alignment horizontal="center" vertical="center" textRotation="90"/>
    </xf>
    <xf numFmtId="0" fontId="10" fillId="6" borderId="64" xfId="0" applyFont="1" applyFill="1" applyBorder="1" applyAlignment="1">
      <alignment horizontal="center" vertical="center" textRotation="90"/>
    </xf>
    <xf numFmtId="0" fontId="10" fillId="6" borderId="28" xfId="0" applyFont="1" applyFill="1" applyBorder="1" applyAlignment="1">
      <alignment horizontal="center" vertical="center" textRotation="90"/>
    </xf>
    <xf numFmtId="0" fontId="10" fillId="6" borderId="34" xfId="0" applyFont="1" applyFill="1" applyBorder="1" applyAlignment="1">
      <alignment horizontal="center" vertical="center" textRotation="90"/>
    </xf>
    <xf numFmtId="0" fontId="10" fillId="7" borderId="64" xfId="0" applyFont="1" applyFill="1" applyBorder="1" applyAlignment="1">
      <alignment horizontal="center" vertical="center" textRotation="90"/>
    </xf>
    <xf numFmtId="0" fontId="10" fillId="7" borderId="28" xfId="0" applyFont="1" applyFill="1" applyBorder="1" applyAlignment="1">
      <alignment horizontal="center" vertical="center" textRotation="90"/>
    </xf>
    <xf numFmtId="0" fontId="15" fillId="4" borderId="37" xfId="0" applyFont="1" applyFill="1" applyBorder="1" applyAlignment="1">
      <alignment horizontal="right" vertical="center"/>
    </xf>
    <xf numFmtId="0" fontId="15" fillId="4" borderId="38" xfId="0" applyFont="1" applyFill="1" applyBorder="1" applyAlignment="1">
      <alignment horizontal="right" vertical="center"/>
    </xf>
    <xf numFmtId="0" fontId="15" fillId="4" borderId="47" xfId="0" applyFont="1" applyFill="1" applyBorder="1" applyAlignment="1">
      <alignment horizontal="right" vertical="center"/>
    </xf>
    <xf numFmtId="0" fontId="15" fillId="4" borderId="48" xfId="0" applyFont="1" applyFill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1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C52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124000</xdr:colOff>
      <xdr:row>1</xdr:row>
      <xdr:rowOff>167117</xdr:rowOff>
    </xdr:from>
    <xdr:to>
      <xdr:col>1</xdr:col>
      <xdr:colOff>1805940</xdr:colOff>
      <xdr:row>5</xdr:row>
      <xdr:rowOff>152401</xdr:rowOff>
    </xdr:to>
    <xdr:pic>
      <xdr:nvPicPr>
        <xdr:cNvPr id="4" name="Imagen 3" descr="transparente_version2">
          <a:extLst>
            <a:ext uri="{FF2B5EF4-FFF2-40B4-BE49-F238E27FC236}">
              <a16:creationId xmlns:a16="http://schemas.microsoft.com/office/drawing/2014/main" id="{77575CD9-2D2D-4EC5-8986-BE68526DF1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00" y="357617"/>
          <a:ext cx="2126440" cy="7472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90"/>
  <sheetViews>
    <sheetView showGridLines="0" tabSelected="1" view="pageBreakPreview" zoomScale="70" zoomScaleNormal="70" zoomScaleSheetLayoutView="70" zoomScalePageLayoutView="62" workbookViewId="0">
      <selection activeCell="B16" sqref="B16:E16"/>
    </sheetView>
  </sheetViews>
  <sheetFormatPr baseColWidth="10" defaultColWidth="11.42578125" defaultRowHeight="15" x14ac:dyDescent="0.25"/>
  <cols>
    <col min="1" max="1" width="6.5703125" style="9" bestFit="1" customWidth="1"/>
    <col min="2" max="2" width="120" customWidth="1"/>
    <col min="3" max="3" width="22.28515625" customWidth="1"/>
    <col min="4" max="4" width="21.28515625" style="10" customWidth="1"/>
    <col min="5" max="5" width="17.85546875" customWidth="1"/>
    <col min="6" max="6" width="13.85546875" customWidth="1"/>
    <col min="8" max="8" width="11.42578125" hidden="1" customWidth="1"/>
    <col min="9" max="13" width="13.7109375" hidden="1" customWidth="1"/>
    <col min="14" max="14" width="11.42578125" customWidth="1"/>
  </cols>
  <sheetData>
    <row r="2" spans="1:14" ht="15" customHeight="1" x14ac:dyDescent="0.25">
      <c r="F2" s="11" t="s">
        <v>0</v>
      </c>
      <c r="I2" t="s">
        <v>1</v>
      </c>
      <c r="J2" t="s">
        <v>2</v>
      </c>
      <c r="K2" s="10" t="s">
        <v>3</v>
      </c>
      <c r="L2" s="10" t="s">
        <v>4</v>
      </c>
      <c r="M2" s="10" t="s">
        <v>5</v>
      </c>
    </row>
    <row r="3" spans="1:14" ht="15" customHeight="1" x14ac:dyDescent="0.35">
      <c r="B3" s="12"/>
      <c r="C3" s="12"/>
      <c r="E3" s="13"/>
      <c r="F3" s="14" t="s">
        <v>6</v>
      </c>
      <c r="G3" s="13"/>
      <c r="H3" s="15"/>
      <c r="I3" s="16">
        <f>K3+M3</f>
        <v>66</v>
      </c>
      <c r="J3" s="16">
        <f>K3-M3</f>
        <v>66</v>
      </c>
      <c r="K3" s="16">
        <f>COUNTIF(F13:F82,K2)</f>
        <v>66</v>
      </c>
      <c r="L3" s="17">
        <f>COUNTIF(F13:F82,L2)</f>
        <v>1</v>
      </c>
      <c r="M3" s="17">
        <f>COUNTIF(F13:F82,M2)</f>
        <v>0</v>
      </c>
      <c r="N3" s="13"/>
    </row>
    <row r="4" spans="1:14" ht="15" customHeight="1" x14ac:dyDescent="0.35">
      <c r="B4" s="12"/>
      <c r="C4" s="12"/>
      <c r="E4" s="13"/>
      <c r="F4" s="18" t="s">
        <v>7</v>
      </c>
      <c r="G4" s="13"/>
      <c r="H4" s="15"/>
      <c r="I4" s="15"/>
      <c r="J4" s="15"/>
      <c r="K4" s="15"/>
      <c r="L4" s="13"/>
      <c r="M4" s="13"/>
      <c r="N4" s="13"/>
    </row>
    <row r="5" spans="1:14" ht="15" customHeight="1" x14ac:dyDescent="0.35">
      <c r="B5" s="12"/>
      <c r="C5" s="12"/>
      <c r="D5" s="18"/>
      <c r="E5" s="13"/>
      <c r="G5" s="13"/>
      <c r="H5" s="15"/>
      <c r="I5" s="15"/>
      <c r="J5" s="15"/>
      <c r="K5" s="15"/>
      <c r="L5" s="13"/>
      <c r="M5" s="13"/>
      <c r="N5" s="13"/>
    </row>
    <row r="6" spans="1:14" ht="15" customHeight="1" x14ac:dyDescent="0.35">
      <c r="B6" s="12"/>
      <c r="C6" s="12"/>
      <c r="D6" s="18"/>
      <c r="E6" s="13"/>
      <c r="G6" s="13"/>
      <c r="H6" s="15"/>
      <c r="I6" s="13"/>
      <c r="J6" s="13"/>
      <c r="K6" s="13"/>
    </row>
    <row r="7" spans="1:14" ht="15" customHeight="1" x14ac:dyDescent="0.35">
      <c r="B7" s="12"/>
      <c r="C7" s="12"/>
      <c r="D7" s="19" t="s">
        <v>8</v>
      </c>
      <c r="E7" s="87" t="s">
        <v>288</v>
      </c>
      <c r="F7" s="87"/>
      <c r="G7" s="13"/>
      <c r="H7" s="15"/>
      <c r="I7" s="13"/>
      <c r="J7" s="13"/>
      <c r="K7" s="13"/>
    </row>
    <row r="8" spans="1:14" ht="15" customHeight="1" x14ac:dyDescent="0.35">
      <c r="B8" s="12"/>
      <c r="C8" s="12"/>
      <c r="D8" s="20"/>
      <c r="G8" s="13"/>
      <c r="H8" s="15"/>
      <c r="I8" s="13"/>
      <c r="J8" s="13"/>
      <c r="K8" s="13"/>
    </row>
    <row r="9" spans="1:14" ht="15" customHeight="1" x14ac:dyDescent="0.25">
      <c r="A9" s="21" t="s">
        <v>9</v>
      </c>
      <c r="B9" s="22"/>
      <c r="C9" s="23" t="s">
        <v>10</v>
      </c>
      <c r="D9"/>
      <c r="G9" s="13"/>
      <c r="H9" s="15"/>
      <c r="I9" s="13"/>
      <c r="J9" s="13"/>
      <c r="K9" s="13"/>
    </row>
    <row r="10" spans="1:14" ht="37.5" customHeight="1" x14ac:dyDescent="0.25">
      <c r="A10" s="87" t="s">
        <v>290</v>
      </c>
      <c r="B10" s="88"/>
      <c r="C10" s="86" t="s">
        <v>289</v>
      </c>
      <c r="D10" s="87"/>
      <c r="E10" s="87"/>
      <c r="F10" s="87"/>
      <c r="G10" s="13"/>
      <c r="H10" s="15"/>
      <c r="I10" s="13"/>
      <c r="J10" s="13"/>
      <c r="K10" s="13"/>
    </row>
    <row r="11" spans="1:14" ht="30" customHeight="1" thickBot="1" x14ac:dyDescent="0.3">
      <c r="C11" s="97" t="s">
        <v>11</v>
      </c>
      <c r="D11" s="97"/>
      <c r="E11" s="97"/>
      <c r="F11" s="85">
        <f>(K3)/(68-M3)</f>
        <v>0.97058823529411764</v>
      </c>
      <c r="G11" s="13"/>
      <c r="H11" s="13"/>
      <c r="I11" s="13"/>
      <c r="J11" s="13"/>
      <c r="K11" s="13"/>
    </row>
    <row r="12" spans="1:14" s="27" customFormat="1" ht="44.25" customHeight="1" thickBot="1" x14ac:dyDescent="0.3">
      <c r="A12" s="24" t="s">
        <v>12</v>
      </c>
      <c r="B12" s="94" t="s">
        <v>13</v>
      </c>
      <c r="C12" s="95"/>
      <c r="D12" s="95"/>
      <c r="E12" s="96"/>
      <c r="F12" s="25" t="s">
        <v>14</v>
      </c>
      <c r="G12" s="26"/>
      <c r="H12" s="26"/>
      <c r="I12" s="26"/>
      <c r="J12" s="26"/>
      <c r="K12" s="26"/>
    </row>
    <row r="13" spans="1:14" s="30" customFormat="1" ht="36" customHeight="1" x14ac:dyDescent="0.2">
      <c r="A13" s="28">
        <v>1</v>
      </c>
      <c r="B13" s="99" t="s">
        <v>15</v>
      </c>
      <c r="C13" s="99"/>
      <c r="D13" s="99"/>
      <c r="E13" s="99"/>
      <c r="F13" s="1" t="s">
        <v>3</v>
      </c>
      <c r="G13" s="29"/>
      <c r="H13" s="29"/>
      <c r="I13" s="29"/>
      <c r="J13" s="29"/>
      <c r="K13" s="29"/>
    </row>
    <row r="14" spans="1:14" s="30" customFormat="1" ht="29.1" customHeight="1" x14ac:dyDescent="0.2">
      <c r="A14" s="31">
        <v>2</v>
      </c>
      <c r="B14" s="98" t="s">
        <v>16</v>
      </c>
      <c r="C14" s="98"/>
      <c r="D14" s="98"/>
      <c r="E14" s="98"/>
      <c r="F14" s="2" t="s">
        <v>3</v>
      </c>
      <c r="G14" s="29"/>
      <c r="H14" s="29"/>
      <c r="I14" s="29"/>
      <c r="J14" s="29"/>
      <c r="K14" s="29"/>
    </row>
    <row r="15" spans="1:14" s="30" customFormat="1" ht="29.1" customHeight="1" x14ac:dyDescent="0.2">
      <c r="A15" s="31">
        <v>3</v>
      </c>
      <c r="B15" s="98" t="s">
        <v>17</v>
      </c>
      <c r="C15" s="98"/>
      <c r="D15" s="98"/>
      <c r="E15" s="98"/>
      <c r="F15" s="2" t="s">
        <v>3</v>
      </c>
      <c r="G15" s="29"/>
      <c r="H15" s="29"/>
      <c r="I15" s="29"/>
      <c r="J15" s="29"/>
      <c r="K15" s="29"/>
    </row>
    <row r="16" spans="1:14" s="30" customFormat="1" ht="29.1" customHeight="1" x14ac:dyDescent="0.2">
      <c r="A16" s="31">
        <v>4</v>
      </c>
      <c r="B16" s="98" t="s">
        <v>18</v>
      </c>
      <c r="C16" s="98"/>
      <c r="D16" s="98"/>
      <c r="E16" s="98"/>
      <c r="F16" s="2" t="s">
        <v>3</v>
      </c>
      <c r="G16" s="29"/>
      <c r="H16" s="29"/>
      <c r="I16" s="29"/>
      <c r="J16" s="29"/>
      <c r="K16" s="29"/>
    </row>
    <row r="17" spans="1:11" s="30" customFormat="1" ht="29.1" customHeight="1" x14ac:dyDescent="0.2">
      <c r="A17" s="31">
        <v>5</v>
      </c>
      <c r="B17" s="98" t="s">
        <v>19</v>
      </c>
      <c r="C17" s="98"/>
      <c r="D17" s="98"/>
      <c r="E17" s="98"/>
      <c r="F17" s="2" t="s">
        <v>3</v>
      </c>
      <c r="G17" s="29"/>
      <c r="H17" s="29"/>
      <c r="I17" s="29"/>
      <c r="J17" s="29"/>
      <c r="K17" s="29"/>
    </row>
    <row r="18" spans="1:11" s="30" customFormat="1" ht="29.1" customHeight="1" x14ac:dyDescent="0.2">
      <c r="A18" s="31">
        <v>6</v>
      </c>
      <c r="B18" s="98" t="s">
        <v>20</v>
      </c>
      <c r="C18" s="98"/>
      <c r="D18" s="98"/>
      <c r="E18" s="98"/>
      <c r="F18" s="2" t="s">
        <v>3</v>
      </c>
      <c r="G18" s="29"/>
      <c r="H18" s="29"/>
      <c r="I18" s="29"/>
      <c r="J18" s="29"/>
      <c r="K18" s="29"/>
    </row>
    <row r="19" spans="1:11" s="30" customFormat="1" ht="29.1" customHeight="1" x14ac:dyDescent="0.2">
      <c r="A19" s="31">
        <v>7</v>
      </c>
      <c r="B19" s="98" t="s">
        <v>21</v>
      </c>
      <c r="C19" s="98"/>
      <c r="D19" s="98"/>
      <c r="E19" s="98"/>
      <c r="F19" s="2" t="s">
        <v>3</v>
      </c>
      <c r="G19" s="29"/>
      <c r="H19" s="29"/>
      <c r="I19" s="29"/>
      <c r="J19" s="29"/>
      <c r="K19" s="29"/>
    </row>
    <row r="20" spans="1:11" s="30" customFormat="1" ht="29.1" customHeight="1" x14ac:dyDescent="0.2">
      <c r="A20" s="31">
        <v>8</v>
      </c>
      <c r="B20" s="98" t="s">
        <v>22</v>
      </c>
      <c r="C20" s="98"/>
      <c r="D20" s="98"/>
      <c r="E20" s="98"/>
      <c r="F20" s="2" t="s">
        <v>3</v>
      </c>
      <c r="G20" s="29"/>
      <c r="H20" s="29"/>
      <c r="I20" s="29"/>
      <c r="J20" s="29"/>
      <c r="K20" s="29"/>
    </row>
    <row r="21" spans="1:11" s="30" customFormat="1" ht="29.1" customHeight="1" x14ac:dyDescent="0.2">
      <c r="A21" s="31">
        <v>9</v>
      </c>
      <c r="B21" s="98" t="s">
        <v>23</v>
      </c>
      <c r="C21" s="98"/>
      <c r="D21" s="98"/>
      <c r="E21" s="98"/>
      <c r="F21" s="2" t="s">
        <v>3</v>
      </c>
      <c r="G21" s="29"/>
      <c r="H21" s="29"/>
      <c r="I21" s="29"/>
      <c r="J21" s="29"/>
      <c r="K21" s="29"/>
    </row>
    <row r="22" spans="1:11" s="30" customFormat="1" ht="29.1" customHeight="1" x14ac:dyDescent="0.2">
      <c r="A22" s="31">
        <v>10</v>
      </c>
      <c r="B22" s="98" t="s">
        <v>24</v>
      </c>
      <c r="C22" s="98"/>
      <c r="D22" s="98"/>
      <c r="E22" s="98"/>
      <c r="F22" s="2" t="s">
        <v>3</v>
      </c>
      <c r="G22" s="29"/>
      <c r="H22" s="29"/>
      <c r="I22" s="29"/>
      <c r="J22" s="29"/>
      <c r="K22" s="29"/>
    </row>
    <row r="23" spans="1:11" s="30" customFormat="1" ht="37.5" customHeight="1" x14ac:dyDescent="0.2">
      <c r="A23" s="31">
        <v>11</v>
      </c>
      <c r="B23" s="98" t="s">
        <v>25</v>
      </c>
      <c r="C23" s="98"/>
      <c r="D23" s="98"/>
      <c r="E23" s="98"/>
      <c r="F23" s="2" t="s">
        <v>3</v>
      </c>
      <c r="G23" s="29"/>
      <c r="H23" s="29"/>
      <c r="I23" s="29"/>
      <c r="J23" s="29"/>
      <c r="K23" s="29"/>
    </row>
    <row r="24" spans="1:11" s="30" customFormat="1" ht="29.1" customHeight="1" x14ac:dyDescent="0.2">
      <c r="A24" s="31">
        <v>12</v>
      </c>
      <c r="B24" s="98" t="s">
        <v>26</v>
      </c>
      <c r="C24" s="98"/>
      <c r="D24" s="98"/>
      <c r="E24" s="98"/>
      <c r="F24" s="2" t="s">
        <v>3</v>
      </c>
      <c r="G24" s="29"/>
      <c r="H24" s="29"/>
      <c r="I24" s="29"/>
      <c r="J24" s="29"/>
      <c r="K24" s="29"/>
    </row>
    <row r="25" spans="1:11" s="30" customFormat="1" ht="29.1" customHeight="1" x14ac:dyDescent="0.2">
      <c r="A25" s="31">
        <v>13</v>
      </c>
      <c r="B25" s="98" t="s">
        <v>27</v>
      </c>
      <c r="C25" s="98"/>
      <c r="D25" s="98"/>
      <c r="E25" s="98"/>
      <c r="F25" s="2" t="s">
        <v>3</v>
      </c>
      <c r="G25" s="29"/>
      <c r="H25" s="29"/>
      <c r="I25" s="29"/>
      <c r="J25" s="29"/>
      <c r="K25" s="29"/>
    </row>
    <row r="26" spans="1:11" s="30" customFormat="1" ht="29.1" customHeight="1" x14ac:dyDescent="0.2">
      <c r="A26" s="31">
        <v>14</v>
      </c>
      <c r="B26" s="98" t="s">
        <v>28</v>
      </c>
      <c r="C26" s="98"/>
      <c r="D26" s="98"/>
      <c r="E26" s="98"/>
      <c r="F26" s="2" t="s">
        <v>3</v>
      </c>
      <c r="G26" s="29"/>
      <c r="H26" s="29"/>
      <c r="I26" s="29"/>
      <c r="J26" s="29"/>
      <c r="K26" s="29"/>
    </row>
    <row r="27" spans="1:11" s="30" customFormat="1" ht="29.1" customHeight="1" x14ac:dyDescent="0.2">
      <c r="A27" s="31">
        <v>15</v>
      </c>
      <c r="B27" s="98" t="s">
        <v>29</v>
      </c>
      <c r="C27" s="98"/>
      <c r="D27" s="98"/>
      <c r="E27" s="98"/>
      <c r="F27" s="2" t="s">
        <v>3</v>
      </c>
      <c r="G27" s="29"/>
      <c r="H27" s="29"/>
      <c r="I27" s="29"/>
      <c r="J27" s="29"/>
      <c r="K27" s="29"/>
    </row>
    <row r="28" spans="1:11" s="30" customFormat="1" ht="29.1" customHeight="1" x14ac:dyDescent="0.2">
      <c r="A28" s="31">
        <v>16</v>
      </c>
      <c r="B28" s="98" t="s">
        <v>30</v>
      </c>
      <c r="C28" s="98"/>
      <c r="D28" s="98"/>
      <c r="E28" s="98"/>
      <c r="F28" s="2" t="s">
        <v>3</v>
      </c>
      <c r="G28" s="29"/>
      <c r="H28" s="29"/>
      <c r="I28" s="29"/>
      <c r="J28" s="29"/>
      <c r="K28" s="29"/>
    </row>
    <row r="29" spans="1:11" s="30" customFormat="1" ht="29.1" customHeight="1" x14ac:dyDescent="0.2">
      <c r="A29" s="31">
        <v>17</v>
      </c>
      <c r="B29" s="98" t="s">
        <v>31</v>
      </c>
      <c r="C29" s="98"/>
      <c r="D29" s="98"/>
      <c r="E29" s="98"/>
      <c r="F29" s="2" t="s">
        <v>3</v>
      </c>
      <c r="G29" s="29"/>
      <c r="H29" s="29"/>
      <c r="I29" s="29"/>
      <c r="J29" s="29"/>
      <c r="K29" s="29"/>
    </row>
    <row r="30" spans="1:11" s="30" customFormat="1" ht="29.1" customHeight="1" x14ac:dyDescent="0.2">
      <c r="A30" s="31">
        <v>18</v>
      </c>
      <c r="B30" s="98" t="s">
        <v>32</v>
      </c>
      <c r="C30" s="98"/>
      <c r="D30" s="98"/>
      <c r="E30" s="98"/>
      <c r="F30" s="2" t="s">
        <v>3</v>
      </c>
      <c r="G30" s="29"/>
      <c r="H30" s="29"/>
      <c r="I30" s="29"/>
      <c r="J30" s="29"/>
      <c r="K30" s="29"/>
    </row>
    <row r="31" spans="1:11" s="30" customFormat="1" ht="37.5" customHeight="1" x14ac:dyDescent="0.2">
      <c r="A31" s="31">
        <v>19</v>
      </c>
      <c r="B31" s="98" t="s">
        <v>33</v>
      </c>
      <c r="C31" s="98"/>
      <c r="D31" s="98"/>
      <c r="E31" s="98"/>
      <c r="F31" s="2" t="s">
        <v>3</v>
      </c>
      <c r="G31" s="29"/>
      <c r="H31" s="29"/>
      <c r="I31" s="29"/>
      <c r="J31" s="29"/>
      <c r="K31" s="29"/>
    </row>
    <row r="32" spans="1:11" s="30" customFormat="1" ht="29.1" customHeight="1" x14ac:dyDescent="0.2">
      <c r="A32" s="31">
        <v>20</v>
      </c>
      <c r="B32" s="98" t="s">
        <v>34</v>
      </c>
      <c r="C32" s="98"/>
      <c r="D32" s="98"/>
      <c r="E32" s="98"/>
      <c r="F32" s="2" t="s">
        <v>3</v>
      </c>
      <c r="G32" s="29"/>
      <c r="H32" s="29"/>
      <c r="I32" s="29"/>
      <c r="J32" s="29"/>
      <c r="K32" s="29"/>
    </row>
    <row r="33" spans="1:11" s="30" customFormat="1" ht="29.1" customHeight="1" x14ac:dyDescent="0.2">
      <c r="A33" s="31">
        <v>21</v>
      </c>
      <c r="B33" s="98" t="s">
        <v>35</v>
      </c>
      <c r="C33" s="98"/>
      <c r="D33" s="98"/>
      <c r="E33" s="98"/>
      <c r="F33" s="2" t="s">
        <v>3</v>
      </c>
      <c r="G33" s="29"/>
      <c r="H33" s="29"/>
      <c r="I33" s="29"/>
      <c r="J33" s="29"/>
      <c r="K33" s="29"/>
    </row>
    <row r="34" spans="1:11" s="30" customFormat="1" ht="29.1" customHeight="1" x14ac:dyDescent="0.2">
      <c r="A34" s="31">
        <v>22</v>
      </c>
      <c r="B34" s="98" t="s">
        <v>36</v>
      </c>
      <c r="C34" s="98"/>
      <c r="D34" s="98"/>
      <c r="E34" s="98"/>
      <c r="F34" s="2" t="s">
        <v>3</v>
      </c>
      <c r="G34" s="29"/>
      <c r="H34" s="29"/>
      <c r="I34" s="29"/>
      <c r="J34" s="29"/>
      <c r="K34" s="29"/>
    </row>
    <row r="35" spans="1:11" s="30" customFormat="1" ht="29.1" customHeight="1" x14ac:dyDescent="0.2">
      <c r="A35" s="31">
        <v>23</v>
      </c>
      <c r="B35" s="98" t="s">
        <v>37</v>
      </c>
      <c r="C35" s="98"/>
      <c r="D35" s="98"/>
      <c r="E35" s="98"/>
      <c r="F35" s="2" t="s">
        <v>3</v>
      </c>
      <c r="G35" s="29"/>
      <c r="H35" s="29"/>
      <c r="I35" s="29"/>
      <c r="J35" s="29"/>
      <c r="K35" s="29"/>
    </row>
    <row r="36" spans="1:11" s="30" customFormat="1" ht="29.1" customHeight="1" x14ac:dyDescent="0.2">
      <c r="A36" s="31">
        <v>24</v>
      </c>
      <c r="B36" s="98" t="s">
        <v>38</v>
      </c>
      <c r="C36" s="98"/>
      <c r="D36" s="98"/>
      <c r="E36" s="98"/>
      <c r="F36" s="2" t="s">
        <v>3</v>
      </c>
      <c r="G36" s="29"/>
      <c r="H36" s="29"/>
      <c r="I36" s="29"/>
      <c r="J36" s="29"/>
      <c r="K36" s="29"/>
    </row>
    <row r="37" spans="1:11" s="30" customFormat="1" ht="29.1" customHeight="1" x14ac:dyDescent="0.2">
      <c r="A37" s="31">
        <v>25</v>
      </c>
      <c r="B37" s="98" t="s">
        <v>39</v>
      </c>
      <c r="C37" s="98"/>
      <c r="D37" s="98"/>
      <c r="E37" s="98"/>
      <c r="F37" s="2" t="s">
        <v>3</v>
      </c>
      <c r="G37" s="29"/>
      <c r="H37" s="29"/>
      <c r="I37" s="29"/>
      <c r="J37" s="29"/>
      <c r="K37" s="29"/>
    </row>
    <row r="38" spans="1:11" s="30" customFormat="1" ht="29.1" customHeight="1" x14ac:dyDescent="0.2">
      <c r="A38" s="31">
        <v>26</v>
      </c>
      <c r="B38" s="98" t="s">
        <v>40</v>
      </c>
      <c r="C38" s="98"/>
      <c r="D38" s="98"/>
      <c r="E38" s="98"/>
      <c r="F38" s="2" t="s">
        <v>3</v>
      </c>
      <c r="G38" s="29"/>
      <c r="H38" s="29"/>
      <c r="I38" s="29"/>
      <c r="J38" s="29"/>
      <c r="K38" s="29"/>
    </row>
    <row r="39" spans="1:11" s="30" customFormat="1" ht="29.1" customHeight="1" x14ac:dyDescent="0.2">
      <c r="A39" s="31">
        <v>27</v>
      </c>
      <c r="B39" s="98" t="s">
        <v>41</v>
      </c>
      <c r="C39" s="98"/>
      <c r="D39" s="98"/>
      <c r="E39" s="98"/>
      <c r="F39" s="2" t="s">
        <v>3</v>
      </c>
      <c r="G39" s="29"/>
      <c r="H39" s="29"/>
      <c r="I39" s="29"/>
      <c r="J39" s="29"/>
      <c r="K39" s="29"/>
    </row>
    <row r="40" spans="1:11" s="30" customFormat="1" ht="29.1" customHeight="1" thickBot="1" x14ac:dyDescent="0.25">
      <c r="A40" s="32">
        <v>28</v>
      </c>
      <c r="B40" s="100" t="s">
        <v>42</v>
      </c>
      <c r="C40" s="100"/>
      <c r="D40" s="100"/>
      <c r="E40" s="100"/>
      <c r="F40" s="2"/>
      <c r="G40" s="29"/>
      <c r="H40" s="29"/>
      <c r="I40" s="29"/>
      <c r="J40" s="29"/>
      <c r="K40" s="29"/>
    </row>
    <row r="41" spans="1:11" s="27" customFormat="1" ht="44.25" customHeight="1" thickBot="1" x14ac:dyDescent="0.3">
      <c r="A41" s="33" t="s">
        <v>12</v>
      </c>
      <c r="B41" s="101" t="s">
        <v>43</v>
      </c>
      <c r="C41" s="102"/>
      <c r="D41" s="102"/>
      <c r="E41" s="103"/>
      <c r="F41" s="34" t="s">
        <v>14</v>
      </c>
      <c r="G41" s="26"/>
      <c r="H41" s="26"/>
      <c r="I41" s="26"/>
      <c r="J41" s="26"/>
      <c r="K41" s="26"/>
    </row>
    <row r="42" spans="1:11" s="30" customFormat="1" ht="29.1" customHeight="1" x14ac:dyDescent="0.2">
      <c r="A42" s="31">
        <v>1</v>
      </c>
      <c r="B42" s="104" t="s">
        <v>44</v>
      </c>
      <c r="C42" s="105"/>
      <c r="D42" s="105"/>
      <c r="E42" s="106"/>
      <c r="F42" s="2" t="s">
        <v>3</v>
      </c>
      <c r="G42" s="29"/>
      <c r="H42" s="29"/>
      <c r="I42" s="29"/>
      <c r="J42" s="29"/>
      <c r="K42" s="29"/>
    </row>
    <row r="43" spans="1:11" s="30" customFormat="1" ht="29.1" customHeight="1" x14ac:dyDescent="0.2">
      <c r="A43" s="31">
        <v>2</v>
      </c>
      <c r="B43" s="107" t="s">
        <v>45</v>
      </c>
      <c r="C43" s="108"/>
      <c r="D43" s="108"/>
      <c r="E43" s="109"/>
      <c r="F43" s="2" t="s">
        <v>3</v>
      </c>
      <c r="G43" s="29"/>
      <c r="H43" s="29"/>
      <c r="I43" s="29"/>
      <c r="J43" s="29"/>
      <c r="K43" s="29"/>
    </row>
    <row r="44" spans="1:11" s="30" customFormat="1" ht="29.1" customHeight="1" x14ac:dyDescent="0.2">
      <c r="A44" s="31">
        <v>3</v>
      </c>
      <c r="B44" s="107" t="s">
        <v>46</v>
      </c>
      <c r="C44" s="108"/>
      <c r="D44" s="108"/>
      <c r="E44" s="109"/>
      <c r="F44" s="2" t="s">
        <v>3</v>
      </c>
      <c r="G44" s="29"/>
      <c r="H44" s="29"/>
      <c r="I44" s="29"/>
      <c r="J44" s="29"/>
      <c r="K44" s="29"/>
    </row>
    <row r="45" spans="1:11" s="30" customFormat="1" ht="29.1" customHeight="1" x14ac:dyDescent="0.2">
      <c r="A45" s="31">
        <v>4</v>
      </c>
      <c r="B45" s="107" t="s">
        <v>47</v>
      </c>
      <c r="C45" s="108"/>
      <c r="D45" s="108"/>
      <c r="E45" s="109"/>
      <c r="F45" s="2" t="s">
        <v>3</v>
      </c>
      <c r="G45" s="29"/>
      <c r="H45" s="29"/>
      <c r="I45" s="29"/>
      <c r="J45" s="29"/>
      <c r="K45" s="29"/>
    </row>
    <row r="46" spans="1:11" s="30" customFormat="1" ht="29.1" customHeight="1" x14ac:dyDescent="0.2">
      <c r="A46" s="31">
        <v>5</v>
      </c>
      <c r="B46" s="107" t="s">
        <v>48</v>
      </c>
      <c r="C46" s="108"/>
      <c r="D46" s="108"/>
      <c r="E46" s="109"/>
      <c r="F46" s="2" t="s">
        <v>4</v>
      </c>
      <c r="G46" s="29"/>
      <c r="H46" s="29"/>
      <c r="I46" s="29"/>
      <c r="J46" s="29"/>
      <c r="K46" s="29"/>
    </row>
    <row r="47" spans="1:11" s="30" customFormat="1" ht="40.5" customHeight="1" x14ac:dyDescent="0.2">
      <c r="A47" s="31">
        <v>6</v>
      </c>
      <c r="B47" s="107" t="s">
        <v>49</v>
      </c>
      <c r="C47" s="108"/>
      <c r="D47" s="108"/>
      <c r="E47" s="109"/>
      <c r="F47" s="2" t="s">
        <v>3</v>
      </c>
      <c r="G47" s="29"/>
      <c r="H47" s="29"/>
      <c r="I47" s="29"/>
      <c r="J47" s="29"/>
      <c r="K47" s="29"/>
    </row>
    <row r="48" spans="1:11" s="30" customFormat="1" ht="29.1" customHeight="1" x14ac:dyDescent="0.2">
      <c r="A48" s="31">
        <v>7</v>
      </c>
      <c r="B48" s="107" t="s">
        <v>50</v>
      </c>
      <c r="C48" s="108"/>
      <c r="D48" s="108"/>
      <c r="E48" s="109"/>
      <c r="F48" s="2" t="s">
        <v>3</v>
      </c>
      <c r="G48" s="29"/>
      <c r="H48" s="29"/>
      <c r="I48" s="29"/>
      <c r="J48" s="29"/>
      <c r="K48" s="29"/>
    </row>
    <row r="49" spans="1:11" s="30" customFormat="1" ht="33" customHeight="1" x14ac:dyDescent="0.2">
      <c r="A49" s="31">
        <v>8</v>
      </c>
      <c r="B49" s="107" t="s">
        <v>51</v>
      </c>
      <c r="C49" s="108"/>
      <c r="D49" s="108"/>
      <c r="E49" s="109"/>
      <c r="F49" s="2" t="s">
        <v>3</v>
      </c>
      <c r="G49" s="29"/>
      <c r="H49" s="29"/>
      <c r="I49" s="29"/>
      <c r="J49" s="29"/>
      <c r="K49" s="29"/>
    </row>
    <row r="50" spans="1:11" s="30" customFormat="1" ht="36" customHeight="1" x14ac:dyDescent="0.2">
      <c r="A50" s="31">
        <v>9</v>
      </c>
      <c r="B50" s="107" t="s">
        <v>52</v>
      </c>
      <c r="C50" s="108"/>
      <c r="D50" s="108"/>
      <c r="E50" s="109"/>
      <c r="F50" s="2" t="s">
        <v>3</v>
      </c>
      <c r="G50" s="29"/>
      <c r="H50" s="29"/>
      <c r="I50" s="29"/>
      <c r="J50" s="29"/>
      <c r="K50" s="29"/>
    </row>
    <row r="51" spans="1:11" s="30" customFormat="1" ht="29.1" customHeight="1" x14ac:dyDescent="0.2">
      <c r="A51" s="31">
        <v>10</v>
      </c>
      <c r="B51" s="107" t="s">
        <v>53</v>
      </c>
      <c r="C51" s="108"/>
      <c r="D51" s="108"/>
      <c r="E51" s="109"/>
      <c r="F51" s="2" t="s">
        <v>3</v>
      </c>
      <c r="G51" s="29"/>
      <c r="H51" s="29"/>
      <c r="I51" s="29"/>
      <c r="J51" s="29"/>
      <c r="K51" s="29"/>
    </row>
    <row r="52" spans="1:11" s="30" customFormat="1" ht="29.1" customHeight="1" x14ac:dyDescent="0.2">
      <c r="A52" s="31">
        <v>11</v>
      </c>
      <c r="B52" s="107" t="s">
        <v>54</v>
      </c>
      <c r="C52" s="108"/>
      <c r="D52" s="108"/>
      <c r="E52" s="109"/>
      <c r="F52" s="2" t="s">
        <v>3</v>
      </c>
      <c r="G52" s="29"/>
      <c r="H52" s="29"/>
      <c r="I52" s="29"/>
      <c r="J52" s="29"/>
      <c r="K52" s="29"/>
    </row>
    <row r="53" spans="1:11" s="30" customFormat="1" ht="29.1" customHeight="1" x14ac:dyDescent="0.2">
      <c r="A53" s="31">
        <v>12</v>
      </c>
      <c r="B53" s="107" t="s">
        <v>55</v>
      </c>
      <c r="C53" s="108"/>
      <c r="D53" s="108"/>
      <c r="E53" s="109"/>
      <c r="F53" s="2" t="s">
        <v>3</v>
      </c>
      <c r="G53" s="29"/>
      <c r="H53" s="29"/>
      <c r="I53" s="29"/>
      <c r="J53" s="29"/>
      <c r="K53" s="29"/>
    </row>
    <row r="54" spans="1:11" s="30" customFormat="1" ht="36" customHeight="1" x14ac:dyDescent="0.2">
      <c r="A54" s="31">
        <v>13</v>
      </c>
      <c r="B54" s="107" t="s">
        <v>56</v>
      </c>
      <c r="C54" s="108"/>
      <c r="D54" s="108"/>
      <c r="E54" s="109"/>
      <c r="F54" s="2" t="s">
        <v>3</v>
      </c>
      <c r="G54" s="29"/>
      <c r="H54" s="29"/>
      <c r="I54" s="29"/>
      <c r="J54" s="29"/>
      <c r="K54" s="29"/>
    </row>
    <row r="55" spans="1:11" s="30" customFormat="1" ht="29.1" customHeight="1" x14ac:dyDescent="0.2">
      <c r="A55" s="31">
        <v>14</v>
      </c>
      <c r="B55" s="107" t="s">
        <v>57</v>
      </c>
      <c r="C55" s="108"/>
      <c r="D55" s="108"/>
      <c r="E55" s="109"/>
      <c r="F55" s="2" t="s">
        <v>3</v>
      </c>
      <c r="G55" s="29"/>
      <c r="H55" s="29"/>
      <c r="I55" s="29"/>
      <c r="J55" s="29"/>
      <c r="K55" s="29"/>
    </row>
    <row r="56" spans="1:11" s="30" customFormat="1" ht="29.1" customHeight="1" x14ac:dyDescent="0.2">
      <c r="A56" s="31">
        <v>15</v>
      </c>
      <c r="B56" s="107" t="s">
        <v>58</v>
      </c>
      <c r="C56" s="108"/>
      <c r="D56" s="108"/>
      <c r="E56" s="109"/>
      <c r="F56" s="2" t="s">
        <v>3</v>
      </c>
      <c r="G56" s="29"/>
      <c r="H56" s="29"/>
      <c r="I56" s="29"/>
      <c r="J56" s="29"/>
      <c r="K56" s="29"/>
    </row>
    <row r="57" spans="1:11" s="30" customFormat="1" ht="29.1" customHeight="1" x14ac:dyDescent="0.2">
      <c r="A57" s="31">
        <v>16</v>
      </c>
      <c r="B57" s="107" t="s">
        <v>59</v>
      </c>
      <c r="C57" s="108"/>
      <c r="D57" s="108"/>
      <c r="E57" s="109"/>
      <c r="F57" s="2" t="s">
        <v>3</v>
      </c>
      <c r="G57" s="29"/>
      <c r="H57" s="29"/>
      <c r="I57" s="29"/>
      <c r="J57" s="29"/>
      <c r="K57" s="29"/>
    </row>
    <row r="58" spans="1:11" s="30" customFormat="1" ht="29.1" customHeight="1" x14ac:dyDescent="0.2">
      <c r="A58" s="31">
        <v>17</v>
      </c>
      <c r="B58" s="107" t="s">
        <v>60</v>
      </c>
      <c r="C58" s="108"/>
      <c r="D58" s="108"/>
      <c r="E58" s="109"/>
      <c r="F58" s="2" t="s">
        <v>3</v>
      </c>
      <c r="G58" s="29"/>
      <c r="H58" s="29"/>
      <c r="I58" s="29"/>
      <c r="J58" s="29"/>
      <c r="K58" s="29"/>
    </row>
    <row r="59" spans="1:11" s="30" customFormat="1" ht="29.1" customHeight="1" x14ac:dyDescent="0.2">
      <c r="A59" s="31">
        <v>18</v>
      </c>
      <c r="B59" s="107" t="s">
        <v>61</v>
      </c>
      <c r="C59" s="108"/>
      <c r="D59" s="108"/>
      <c r="E59" s="109"/>
      <c r="F59" s="2" t="s">
        <v>3</v>
      </c>
      <c r="G59" s="29"/>
      <c r="H59" s="29"/>
      <c r="I59" s="29"/>
      <c r="J59" s="29"/>
      <c r="K59" s="29"/>
    </row>
    <row r="60" spans="1:11" s="30" customFormat="1" ht="29.1" customHeight="1" x14ac:dyDescent="0.2">
      <c r="A60" s="31">
        <v>19</v>
      </c>
      <c r="B60" s="107" t="s">
        <v>62</v>
      </c>
      <c r="C60" s="108"/>
      <c r="D60" s="108"/>
      <c r="E60" s="109"/>
      <c r="F60" s="2" t="s">
        <v>3</v>
      </c>
      <c r="G60" s="29"/>
      <c r="H60" s="29"/>
      <c r="I60" s="29"/>
      <c r="J60" s="29"/>
      <c r="K60" s="29"/>
    </row>
    <row r="61" spans="1:11" s="30" customFormat="1" ht="29.1" customHeight="1" thickBot="1" x14ac:dyDescent="0.25">
      <c r="A61" s="32">
        <v>20</v>
      </c>
      <c r="B61" s="110" t="s">
        <v>63</v>
      </c>
      <c r="C61" s="111"/>
      <c r="D61" s="111"/>
      <c r="E61" s="112"/>
      <c r="F61" s="2" t="s">
        <v>3</v>
      </c>
      <c r="G61" s="29"/>
      <c r="H61" s="29"/>
      <c r="I61" s="29"/>
      <c r="J61" s="29"/>
      <c r="K61" s="29"/>
    </row>
    <row r="62" spans="1:11" s="27" customFormat="1" ht="44.25" customHeight="1" thickBot="1" x14ac:dyDescent="0.3">
      <c r="A62" s="24" t="s">
        <v>12</v>
      </c>
      <c r="B62" s="94" t="s">
        <v>64</v>
      </c>
      <c r="C62" s="95"/>
      <c r="D62" s="95"/>
      <c r="E62" s="96"/>
      <c r="F62" s="25" t="s">
        <v>14</v>
      </c>
      <c r="G62" s="26"/>
      <c r="H62" s="26"/>
      <c r="I62" s="26"/>
      <c r="J62" s="26"/>
      <c r="K62" s="26"/>
    </row>
    <row r="63" spans="1:11" s="30" customFormat="1" ht="29.1" customHeight="1" x14ac:dyDescent="0.2">
      <c r="A63" s="28">
        <v>1</v>
      </c>
      <c r="B63" s="99" t="s">
        <v>44</v>
      </c>
      <c r="C63" s="99"/>
      <c r="D63" s="99"/>
      <c r="E63" s="99"/>
      <c r="F63" s="1" t="s">
        <v>3</v>
      </c>
      <c r="G63" s="29"/>
      <c r="H63" s="29"/>
      <c r="I63" s="29"/>
      <c r="J63" s="29"/>
      <c r="K63" s="29"/>
    </row>
    <row r="64" spans="1:11" s="30" customFormat="1" ht="29.1" customHeight="1" x14ac:dyDescent="0.2">
      <c r="A64" s="31">
        <v>2</v>
      </c>
      <c r="B64" s="98" t="s">
        <v>45</v>
      </c>
      <c r="C64" s="98"/>
      <c r="D64" s="98"/>
      <c r="E64" s="98"/>
      <c r="F64" s="3" t="s">
        <v>3</v>
      </c>
      <c r="G64" s="29"/>
      <c r="H64" s="29"/>
      <c r="I64" s="29"/>
      <c r="J64" s="29"/>
      <c r="K64" s="29"/>
    </row>
    <row r="65" spans="1:11" s="30" customFormat="1" ht="29.1" customHeight="1" x14ac:dyDescent="0.2">
      <c r="A65" s="31">
        <v>3</v>
      </c>
      <c r="B65" s="98" t="s">
        <v>46</v>
      </c>
      <c r="C65" s="98"/>
      <c r="D65" s="98"/>
      <c r="E65" s="98"/>
      <c r="F65" s="3" t="s">
        <v>3</v>
      </c>
      <c r="G65" s="29"/>
      <c r="H65" s="29"/>
      <c r="I65" s="29"/>
      <c r="J65" s="29"/>
      <c r="K65" s="29"/>
    </row>
    <row r="66" spans="1:11" s="30" customFormat="1" ht="29.1" customHeight="1" x14ac:dyDescent="0.2">
      <c r="A66" s="31">
        <v>4</v>
      </c>
      <c r="B66" s="98" t="s">
        <v>47</v>
      </c>
      <c r="C66" s="98"/>
      <c r="D66" s="98"/>
      <c r="E66" s="98"/>
      <c r="F66" s="3" t="s">
        <v>3</v>
      </c>
      <c r="G66" s="29"/>
      <c r="H66" s="29"/>
      <c r="I66" s="29"/>
      <c r="J66" s="29"/>
      <c r="K66" s="29"/>
    </row>
    <row r="67" spans="1:11" s="30" customFormat="1" ht="29.1" customHeight="1" x14ac:dyDescent="0.2">
      <c r="A67" s="31">
        <v>5</v>
      </c>
      <c r="B67" s="98" t="s">
        <v>48</v>
      </c>
      <c r="C67" s="98"/>
      <c r="D67" s="98"/>
      <c r="E67" s="98"/>
      <c r="F67" s="3" t="s">
        <v>3</v>
      </c>
      <c r="G67" s="29"/>
      <c r="H67" s="29"/>
      <c r="I67" s="29"/>
      <c r="J67" s="29"/>
      <c r="K67" s="29"/>
    </row>
    <row r="68" spans="1:11" s="30" customFormat="1" ht="36" customHeight="1" x14ac:dyDescent="0.2">
      <c r="A68" s="31">
        <v>6</v>
      </c>
      <c r="B68" s="98" t="s">
        <v>49</v>
      </c>
      <c r="C68" s="98"/>
      <c r="D68" s="98"/>
      <c r="E68" s="98"/>
      <c r="F68" s="3" t="s">
        <v>3</v>
      </c>
      <c r="G68" s="29"/>
      <c r="H68" s="29"/>
      <c r="I68" s="29"/>
      <c r="J68" s="29"/>
      <c r="K68" s="29"/>
    </row>
    <row r="69" spans="1:11" s="30" customFormat="1" ht="29.1" customHeight="1" x14ac:dyDescent="0.2">
      <c r="A69" s="31">
        <v>7</v>
      </c>
      <c r="B69" s="98" t="s">
        <v>50</v>
      </c>
      <c r="C69" s="98"/>
      <c r="D69" s="98"/>
      <c r="E69" s="98"/>
      <c r="F69" s="3" t="s">
        <v>3</v>
      </c>
      <c r="G69" s="29"/>
      <c r="H69" s="29"/>
      <c r="I69" s="29"/>
      <c r="J69" s="29"/>
      <c r="K69" s="29"/>
    </row>
    <row r="70" spans="1:11" s="30" customFormat="1" ht="29.1" customHeight="1" x14ac:dyDescent="0.2">
      <c r="A70" s="31">
        <v>8</v>
      </c>
      <c r="B70" s="98" t="s">
        <v>51</v>
      </c>
      <c r="C70" s="98"/>
      <c r="D70" s="98"/>
      <c r="E70" s="98"/>
      <c r="F70" s="3" t="s">
        <v>3</v>
      </c>
      <c r="G70" s="29"/>
      <c r="H70" s="29"/>
      <c r="I70" s="29"/>
      <c r="J70" s="29"/>
      <c r="K70" s="29"/>
    </row>
    <row r="71" spans="1:11" s="30" customFormat="1" ht="36" customHeight="1" x14ac:dyDescent="0.2">
      <c r="A71" s="31">
        <v>9</v>
      </c>
      <c r="B71" s="98" t="s">
        <v>52</v>
      </c>
      <c r="C71" s="98"/>
      <c r="D71" s="98"/>
      <c r="E71" s="98"/>
      <c r="F71" s="3" t="s">
        <v>3</v>
      </c>
      <c r="G71" s="29"/>
      <c r="H71" s="29"/>
      <c r="I71" s="29"/>
      <c r="J71" s="29"/>
      <c r="K71" s="29"/>
    </row>
    <row r="72" spans="1:11" s="30" customFormat="1" ht="29.1" customHeight="1" x14ac:dyDescent="0.2">
      <c r="A72" s="31">
        <v>10</v>
      </c>
      <c r="B72" s="98" t="s">
        <v>53</v>
      </c>
      <c r="C72" s="98"/>
      <c r="D72" s="98"/>
      <c r="E72" s="98"/>
      <c r="F72" s="3" t="s">
        <v>3</v>
      </c>
      <c r="G72" s="29"/>
      <c r="H72" s="29"/>
      <c r="I72" s="29"/>
      <c r="J72" s="29"/>
      <c r="K72" s="29"/>
    </row>
    <row r="73" spans="1:11" s="30" customFormat="1" ht="29.1" customHeight="1" x14ac:dyDescent="0.2">
      <c r="A73" s="31">
        <v>11</v>
      </c>
      <c r="B73" s="98" t="s">
        <v>54</v>
      </c>
      <c r="C73" s="98"/>
      <c r="D73" s="98"/>
      <c r="E73" s="98"/>
      <c r="F73" s="3" t="s">
        <v>3</v>
      </c>
      <c r="G73" s="29"/>
      <c r="H73" s="29"/>
      <c r="I73" s="29"/>
      <c r="J73" s="29"/>
      <c r="K73" s="29"/>
    </row>
    <row r="74" spans="1:11" s="30" customFormat="1" ht="29.1" customHeight="1" x14ac:dyDescent="0.2">
      <c r="A74" s="31">
        <v>12</v>
      </c>
      <c r="B74" s="98" t="s">
        <v>55</v>
      </c>
      <c r="C74" s="98"/>
      <c r="D74" s="98"/>
      <c r="E74" s="98"/>
      <c r="F74" s="3" t="s">
        <v>3</v>
      </c>
      <c r="G74" s="29"/>
      <c r="H74" s="29"/>
      <c r="I74" s="29"/>
      <c r="J74" s="29"/>
      <c r="K74" s="29"/>
    </row>
    <row r="75" spans="1:11" s="30" customFormat="1" ht="34.5" customHeight="1" x14ac:dyDescent="0.2">
      <c r="A75" s="31">
        <v>13</v>
      </c>
      <c r="B75" s="98" t="s">
        <v>56</v>
      </c>
      <c r="C75" s="98"/>
      <c r="D75" s="98"/>
      <c r="E75" s="98"/>
      <c r="F75" s="3" t="s">
        <v>3</v>
      </c>
      <c r="G75" s="29"/>
      <c r="H75" s="29"/>
      <c r="I75" s="29"/>
      <c r="J75" s="29"/>
      <c r="K75" s="29"/>
    </row>
    <row r="76" spans="1:11" s="30" customFormat="1" ht="29.1" customHeight="1" x14ac:dyDescent="0.2">
      <c r="A76" s="31">
        <v>14</v>
      </c>
      <c r="B76" s="98" t="s">
        <v>57</v>
      </c>
      <c r="C76" s="98"/>
      <c r="D76" s="98"/>
      <c r="E76" s="98"/>
      <c r="F76" s="3" t="s">
        <v>3</v>
      </c>
      <c r="G76" s="29"/>
      <c r="H76" s="29"/>
      <c r="I76" s="29"/>
      <c r="J76" s="29"/>
      <c r="K76" s="29"/>
    </row>
    <row r="77" spans="1:11" s="30" customFormat="1" ht="29.1" customHeight="1" x14ac:dyDescent="0.2">
      <c r="A77" s="31">
        <v>15</v>
      </c>
      <c r="B77" s="98" t="s">
        <v>58</v>
      </c>
      <c r="C77" s="98"/>
      <c r="D77" s="98"/>
      <c r="E77" s="98"/>
      <c r="F77" s="3" t="s">
        <v>3</v>
      </c>
      <c r="G77" s="29"/>
      <c r="H77" s="29"/>
      <c r="I77" s="29"/>
      <c r="J77" s="29"/>
      <c r="K77" s="29"/>
    </row>
    <row r="78" spans="1:11" s="30" customFormat="1" ht="29.1" customHeight="1" x14ac:dyDescent="0.2">
      <c r="A78" s="31">
        <v>16</v>
      </c>
      <c r="B78" s="98" t="s">
        <v>59</v>
      </c>
      <c r="C78" s="98"/>
      <c r="D78" s="98"/>
      <c r="E78" s="98"/>
      <c r="F78" s="3" t="s">
        <v>3</v>
      </c>
      <c r="G78" s="29"/>
      <c r="H78" s="29"/>
      <c r="I78" s="29"/>
      <c r="J78" s="29"/>
      <c r="K78" s="29"/>
    </row>
    <row r="79" spans="1:11" s="30" customFormat="1" ht="29.1" customHeight="1" x14ac:dyDescent="0.2">
      <c r="A79" s="31">
        <v>17</v>
      </c>
      <c r="B79" s="98" t="s">
        <v>60</v>
      </c>
      <c r="C79" s="98"/>
      <c r="D79" s="98"/>
      <c r="E79" s="98"/>
      <c r="F79" s="3" t="s">
        <v>3</v>
      </c>
      <c r="G79" s="29"/>
      <c r="H79" s="29"/>
      <c r="I79" s="29"/>
      <c r="J79" s="29"/>
      <c r="K79" s="29"/>
    </row>
    <row r="80" spans="1:11" s="30" customFormat="1" ht="29.1" customHeight="1" x14ac:dyDescent="0.2">
      <c r="A80" s="31">
        <v>18</v>
      </c>
      <c r="B80" s="98" t="s">
        <v>61</v>
      </c>
      <c r="C80" s="98"/>
      <c r="D80" s="98"/>
      <c r="E80" s="98"/>
      <c r="F80" s="3" t="s">
        <v>3</v>
      </c>
      <c r="G80" s="29"/>
      <c r="H80" s="29"/>
      <c r="I80" s="29"/>
      <c r="J80" s="29"/>
      <c r="K80" s="29"/>
    </row>
    <row r="81" spans="1:13" s="30" customFormat="1" ht="29.1" customHeight="1" x14ac:dyDescent="0.2">
      <c r="A81" s="31">
        <v>19</v>
      </c>
      <c r="B81" s="98" t="s">
        <v>62</v>
      </c>
      <c r="C81" s="98"/>
      <c r="D81" s="98"/>
      <c r="E81" s="98"/>
      <c r="F81" s="3" t="s">
        <v>3</v>
      </c>
      <c r="G81" s="29"/>
      <c r="H81" s="29"/>
      <c r="I81" s="29"/>
      <c r="J81" s="29"/>
      <c r="K81" s="29"/>
    </row>
    <row r="82" spans="1:13" s="30" customFormat="1" ht="29.1" customHeight="1" thickBot="1" x14ac:dyDescent="0.25">
      <c r="A82" s="35">
        <v>20</v>
      </c>
      <c r="B82" s="125" t="s">
        <v>63</v>
      </c>
      <c r="C82" s="125"/>
      <c r="D82" s="125"/>
      <c r="E82" s="125"/>
      <c r="F82" s="4" t="s">
        <v>3</v>
      </c>
      <c r="G82" s="29"/>
      <c r="H82" s="29"/>
      <c r="I82" s="29"/>
      <c r="J82" s="29"/>
      <c r="K82" s="29"/>
    </row>
    <row r="83" spans="1:13" s="30" customFormat="1" ht="24.95" customHeight="1" x14ac:dyDescent="0.2">
      <c r="A83" s="36"/>
      <c r="B83" s="37"/>
      <c r="C83" s="37"/>
      <c r="D83" s="37"/>
      <c r="E83" s="37"/>
      <c r="F83" s="38"/>
      <c r="G83" s="29"/>
      <c r="H83" s="29"/>
      <c r="I83" s="29"/>
      <c r="J83" s="29"/>
      <c r="K83" s="29"/>
    </row>
    <row r="84" spans="1:13" s="30" customFormat="1" ht="24.95" customHeight="1" x14ac:dyDescent="0.2">
      <c r="A84" s="36"/>
      <c r="B84" s="37"/>
      <c r="C84" s="37"/>
      <c r="D84" s="37"/>
      <c r="E84" s="37"/>
      <c r="F84" s="38"/>
      <c r="G84" s="29"/>
      <c r="H84" s="29"/>
      <c r="I84" s="29"/>
      <c r="J84" s="29"/>
      <c r="K84" s="29"/>
    </row>
    <row r="85" spans="1:13" ht="44.25" customHeight="1" x14ac:dyDescent="0.25">
      <c r="A85" s="122" t="s">
        <v>65</v>
      </c>
      <c r="B85" s="123"/>
      <c r="C85" s="123"/>
      <c r="D85" s="123"/>
      <c r="E85" s="123"/>
      <c r="F85" s="124"/>
    </row>
    <row r="86" spans="1:13" ht="6" customHeight="1" thickBot="1" x14ac:dyDescent="0.3">
      <c r="A86" s="39"/>
      <c r="B86" s="40"/>
      <c r="C86" s="40"/>
      <c r="D86" s="40"/>
      <c r="E86" s="40"/>
      <c r="F86" s="41"/>
    </row>
    <row r="87" spans="1:13" s="30" customFormat="1" ht="24.95" customHeight="1" x14ac:dyDescent="0.2">
      <c r="A87" s="134" t="s">
        <v>66</v>
      </c>
      <c r="B87" s="135"/>
      <c r="C87" s="42" t="s">
        <v>67</v>
      </c>
      <c r="D87" s="43" t="s">
        <v>68</v>
      </c>
      <c r="E87" s="42" t="s">
        <v>69</v>
      </c>
      <c r="F87" s="44" t="s">
        <v>70</v>
      </c>
    </row>
    <row r="88" spans="1:13" s="30" customFormat="1" ht="24.95" customHeight="1" thickBot="1" x14ac:dyDescent="0.25">
      <c r="A88" s="136"/>
      <c r="B88" s="137"/>
      <c r="C88" s="45">
        <f>(K90)/(29-M90)</f>
        <v>1</v>
      </c>
      <c r="D88" s="46">
        <f>(K91)/(23-M91)</f>
        <v>0.23076923076923078</v>
      </c>
      <c r="E88" s="45">
        <f>(K92)/(34-M92)</f>
        <v>0.5625</v>
      </c>
      <c r="F88" s="47">
        <f>(K93)/(8-M93)</f>
        <v>1</v>
      </c>
    </row>
    <row r="89" spans="1:13" ht="45" customHeight="1" thickBot="1" x14ac:dyDescent="0.3">
      <c r="A89" s="48" t="s">
        <v>71</v>
      </c>
      <c r="B89" s="49" t="s">
        <v>72</v>
      </c>
      <c r="C89" s="50" t="s">
        <v>73</v>
      </c>
      <c r="D89" s="51" t="s">
        <v>74</v>
      </c>
      <c r="E89" s="50" t="s">
        <v>75</v>
      </c>
      <c r="F89" s="52" t="s">
        <v>76</v>
      </c>
      <c r="I89" s="17" t="s">
        <v>1</v>
      </c>
      <c r="J89" s="17" t="s">
        <v>2</v>
      </c>
      <c r="K89" s="10" t="s">
        <v>3</v>
      </c>
      <c r="L89" s="10" t="s">
        <v>4</v>
      </c>
      <c r="M89" s="10" t="s">
        <v>5</v>
      </c>
    </row>
    <row r="90" spans="1:13" ht="29.1" customHeight="1" x14ac:dyDescent="0.25">
      <c r="A90" s="126" t="s">
        <v>77</v>
      </c>
      <c r="B90" s="53" t="s">
        <v>78</v>
      </c>
      <c r="C90" s="54" t="s">
        <v>79</v>
      </c>
      <c r="D90" s="54" t="s">
        <v>80</v>
      </c>
      <c r="E90" s="54" t="s">
        <v>81</v>
      </c>
      <c r="F90" s="5" t="s">
        <v>3</v>
      </c>
      <c r="H90" s="10" t="s">
        <v>67</v>
      </c>
      <c r="I90" s="10">
        <f>K90+M90</f>
        <v>29</v>
      </c>
      <c r="J90" s="10">
        <f>K90-M90</f>
        <v>29</v>
      </c>
      <c r="K90" s="10">
        <f>COUNTIF(F90:F118,"Si")</f>
        <v>29</v>
      </c>
      <c r="L90" s="10">
        <f>COUNTIF(F90:F118,"No")</f>
        <v>0</v>
      </c>
      <c r="M90" s="10">
        <f>COUNTIF(F90:F118,"No Aplica")</f>
        <v>0</v>
      </c>
    </row>
    <row r="91" spans="1:13" ht="29.1" customHeight="1" x14ac:dyDescent="0.25">
      <c r="A91" s="127"/>
      <c r="B91" s="55" t="s">
        <v>82</v>
      </c>
      <c r="C91" s="56" t="s">
        <v>83</v>
      </c>
      <c r="D91" s="56" t="s">
        <v>84</v>
      </c>
      <c r="E91" s="56" t="s">
        <v>85</v>
      </c>
      <c r="F91" s="6" t="s">
        <v>3</v>
      </c>
      <c r="H91" s="57" t="s">
        <v>68</v>
      </c>
      <c r="I91" s="10">
        <f>K91+M91</f>
        <v>13</v>
      </c>
      <c r="J91" s="10">
        <f>K91-M91</f>
        <v>-7</v>
      </c>
      <c r="K91" s="10">
        <f>COUNTIF(F119:F141,"Si")</f>
        <v>3</v>
      </c>
      <c r="L91" s="10">
        <f>COUNTIF(F119:F141,"No")</f>
        <v>0</v>
      </c>
      <c r="M91" s="10">
        <f>COUNTIF(F119:F141,"No Aplica")</f>
        <v>10</v>
      </c>
    </row>
    <row r="92" spans="1:13" ht="29.1" customHeight="1" x14ac:dyDescent="0.25">
      <c r="A92" s="127"/>
      <c r="B92" s="55" t="s">
        <v>86</v>
      </c>
      <c r="C92" s="56" t="s">
        <v>87</v>
      </c>
      <c r="D92" s="56" t="s">
        <v>88</v>
      </c>
      <c r="E92" s="56" t="s">
        <v>89</v>
      </c>
      <c r="F92" s="6" t="s">
        <v>3</v>
      </c>
      <c r="H92" s="57" t="s">
        <v>69</v>
      </c>
      <c r="I92" s="10">
        <f>K92+M92</f>
        <v>27</v>
      </c>
      <c r="J92" s="10">
        <f>K92-M92</f>
        <v>-9</v>
      </c>
      <c r="K92" s="10">
        <f>COUNTIF(F149:F182,"Si")</f>
        <v>9</v>
      </c>
      <c r="L92" s="10">
        <f>COUNTIF(F149:F182,"No")</f>
        <v>7</v>
      </c>
      <c r="M92" s="10">
        <f>COUNTIF(F149:F182,"No Aplica")</f>
        <v>18</v>
      </c>
    </row>
    <row r="93" spans="1:13" ht="29.1" customHeight="1" x14ac:dyDescent="0.25">
      <c r="A93" s="127"/>
      <c r="B93" s="55" t="s">
        <v>90</v>
      </c>
      <c r="C93" s="56" t="s">
        <v>91</v>
      </c>
      <c r="D93" s="56" t="s">
        <v>80</v>
      </c>
      <c r="E93" s="56" t="s">
        <v>92</v>
      </c>
      <c r="F93" s="6" t="s">
        <v>3</v>
      </c>
      <c r="H93" s="57" t="s">
        <v>70</v>
      </c>
      <c r="I93" s="10">
        <f>K93+M93</f>
        <v>8</v>
      </c>
      <c r="J93" s="10">
        <f>K93-M93</f>
        <v>-6</v>
      </c>
      <c r="K93" s="10">
        <f>COUNTIF(F183:F190,"Si")</f>
        <v>1</v>
      </c>
      <c r="L93" s="10">
        <f>COUNTIF(F183:F190,"No")</f>
        <v>0</v>
      </c>
      <c r="M93" s="10">
        <f>COUNTIF(F183:F190,"No Aplica")</f>
        <v>7</v>
      </c>
    </row>
    <row r="94" spans="1:13" ht="29.1" customHeight="1" x14ac:dyDescent="0.25">
      <c r="A94" s="127"/>
      <c r="B94" s="55" t="s">
        <v>93</v>
      </c>
      <c r="C94" s="56" t="s">
        <v>94</v>
      </c>
      <c r="D94" s="56" t="s">
        <v>84</v>
      </c>
      <c r="E94" s="56" t="s">
        <v>95</v>
      </c>
      <c r="F94" s="6" t="s">
        <v>3</v>
      </c>
    </row>
    <row r="95" spans="1:13" ht="29.1" customHeight="1" x14ac:dyDescent="0.25">
      <c r="A95" s="127"/>
      <c r="B95" s="55" t="s">
        <v>96</v>
      </c>
      <c r="C95" s="58" t="s">
        <v>97</v>
      </c>
      <c r="D95" s="56" t="s">
        <v>84</v>
      </c>
      <c r="E95" s="56" t="s">
        <v>95</v>
      </c>
      <c r="F95" s="6" t="s">
        <v>3</v>
      </c>
    </row>
    <row r="96" spans="1:13" ht="29.1" customHeight="1" x14ac:dyDescent="0.25">
      <c r="A96" s="127"/>
      <c r="B96" s="59" t="s">
        <v>98</v>
      </c>
      <c r="C96" s="56" t="s">
        <v>99</v>
      </c>
      <c r="D96" s="60" t="s">
        <v>100</v>
      </c>
      <c r="E96" s="56" t="s">
        <v>101</v>
      </c>
      <c r="F96" s="6" t="s">
        <v>3</v>
      </c>
    </row>
    <row r="97" spans="1:6" ht="29.1" customHeight="1" x14ac:dyDescent="0.25">
      <c r="A97" s="127"/>
      <c r="B97" s="55" t="s">
        <v>102</v>
      </c>
      <c r="C97" s="61" t="s">
        <v>103</v>
      </c>
      <c r="D97" s="56" t="s">
        <v>80</v>
      </c>
      <c r="E97" s="56" t="s">
        <v>95</v>
      </c>
      <c r="F97" s="6" t="s">
        <v>3</v>
      </c>
    </row>
    <row r="98" spans="1:6" ht="29.1" customHeight="1" x14ac:dyDescent="0.25">
      <c r="A98" s="127"/>
      <c r="B98" s="55" t="s">
        <v>104</v>
      </c>
      <c r="C98" s="56" t="s">
        <v>105</v>
      </c>
      <c r="D98" s="56" t="s">
        <v>80</v>
      </c>
      <c r="E98" s="56" t="s">
        <v>95</v>
      </c>
      <c r="F98" s="6" t="s">
        <v>3</v>
      </c>
    </row>
    <row r="99" spans="1:6" ht="29.1" customHeight="1" x14ac:dyDescent="0.25">
      <c r="A99" s="127"/>
      <c r="B99" s="55" t="s">
        <v>106</v>
      </c>
      <c r="C99" s="56" t="s">
        <v>107</v>
      </c>
      <c r="D99" s="56" t="s">
        <v>84</v>
      </c>
      <c r="E99" s="56" t="s">
        <v>108</v>
      </c>
      <c r="F99" s="6" t="s">
        <v>3</v>
      </c>
    </row>
    <row r="100" spans="1:6" ht="29.1" customHeight="1" x14ac:dyDescent="0.25">
      <c r="A100" s="127"/>
      <c r="B100" s="55" t="s">
        <v>109</v>
      </c>
      <c r="C100" s="56" t="s">
        <v>110</v>
      </c>
      <c r="D100" s="56" t="s">
        <v>80</v>
      </c>
      <c r="E100" s="56" t="s">
        <v>85</v>
      </c>
      <c r="F100" s="6" t="s">
        <v>3</v>
      </c>
    </row>
    <row r="101" spans="1:6" ht="29.1" customHeight="1" x14ac:dyDescent="0.25">
      <c r="A101" s="127"/>
      <c r="B101" s="55" t="s">
        <v>111</v>
      </c>
      <c r="C101" s="56" t="s">
        <v>112</v>
      </c>
      <c r="D101" s="56" t="s">
        <v>80</v>
      </c>
      <c r="E101" s="56" t="s">
        <v>95</v>
      </c>
      <c r="F101" s="6" t="s">
        <v>3</v>
      </c>
    </row>
    <row r="102" spans="1:6" ht="29.1" customHeight="1" x14ac:dyDescent="0.25">
      <c r="A102" s="127"/>
      <c r="B102" s="55" t="s">
        <v>113</v>
      </c>
      <c r="C102" s="56" t="s">
        <v>114</v>
      </c>
      <c r="D102" s="56" t="s">
        <v>100</v>
      </c>
      <c r="E102" s="56" t="s">
        <v>101</v>
      </c>
      <c r="F102" s="6" t="s">
        <v>3</v>
      </c>
    </row>
    <row r="103" spans="1:6" ht="29.1" customHeight="1" x14ac:dyDescent="0.25">
      <c r="A103" s="127"/>
      <c r="B103" s="55" t="s">
        <v>115</v>
      </c>
      <c r="C103" s="56" t="s">
        <v>116</v>
      </c>
      <c r="D103" s="56" t="s">
        <v>84</v>
      </c>
      <c r="E103" s="56" t="s">
        <v>95</v>
      </c>
      <c r="F103" s="6" t="s">
        <v>3</v>
      </c>
    </row>
    <row r="104" spans="1:6" ht="29.1" customHeight="1" x14ac:dyDescent="0.25">
      <c r="A104" s="127"/>
      <c r="B104" s="55" t="s">
        <v>117</v>
      </c>
      <c r="C104" s="56" t="s">
        <v>118</v>
      </c>
      <c r="D104" s="56" t="s">
        <v>100</v>
      </c>
      <c r="E104" s="56" t="s">
        <v>101</v>
      </c>
      <c r="F104" s="6" t="s">
        <v>3</v>
      </c>
    </row>
    <row r="105" spans="1:6" ht="29.1" customHeight="1" x14ac:dyDescent="0.25">
      <c r="A105" s="127"/>
      <c r="B105" s="55" t="s">
        <v>119</v>
      </c>
      <c r="C105" s="56" t="s">
        <v>120</v>
      </c>
      <c r="D105" s="56" t="s">
        <v>121</v>
      </c>
      <c r="E105" s="56" t="s">
        <v>85</v>
      </c>
      <c r="F105" s="6" t="s">
        <v>3</v>
      </c>
    </row>
    <row r="106" spans="1:6" ht="29.1" customHeight="1" x14ac:dyDescent="0.25">
      <c r="A106" s="127"/>
      <c r="B106" s="55" t="s">
        <v>122</v>
      </c>
      <c r="C106" s="56" t="s">
        <v>123</v>
      </c>
      <c r="D106" s="56" t="s">
        <v>80</v>
      </c>
      <c r="E106" s="56" t="s">
        <v>95</v>
      </c>
      <c r="F106" s="6" t="s">
        <v>3</v>
      </c>
    </row>
    <row r="107" spans="1:6" ht="29.1" customHeight="1" x14ac:dyDescent="0.25">
      <c r="A107" s="127"/>
      <c r="B107" s="55" t="s">
        <v>124</v>
      </c>
      <c r="C107" s="62">
        <v>0.2</v>
      </c>
      <c r="D107" s="56" t="s">
        <v>84</v>
      </c>
      <c r="E107" s="56" t="s">
        <v>95</v>
      </c>
      <c r="F107" s="6" t="s">
        <v>3</v>
      </c>
    </row>
    <row r="108" spans="1:6" ht="29.1" customHeight="1" x14ac:dyDescent="0.25">
      <c r="A108" s="127"/>
      <c r="B108" s="55" t="s">
        <v>125</v>
      </c>
      <c r="C108" s="63" t="s">
        <v>126</v>
      </c>
      <c r="D108" s="56" t="s">
        <v>84</v>
      </c>
      <c r="E108" s="56" t="s">
        <v>95</v>
      </c>
      <c r="F108" s="6" t="s">
        <v>3</v>
      </c>
    </row>
    <row r="109" spans="1:6" ht="29.1" customHeight="1" x14ac:dyDescent="0.25">
      <c r="A109" s="127"/>
      <c r="B109" s="55" t="s">
        <v>127</v>
      </c>
      <c r="C109" s="63" t="s">
        <v>128</v>
      </c>
      <c r="D109" s="56" t="s">
        <v>84</v>
      </c>
      <c r="E109" s="56" t="s">
        <v>129</v>
      </c>
      <c r="F109" s="6" t="s">
        <v>3</v>
      </c>
    </row>
    <row r="110" spans="1:6" ht="29.1" customHeight="1" x14ac:dyDescent="0.25">
      <c r="A110" s="127"/>
      <c r="B110" s="55" t="s">
        <v>130</v>
      </c>
      <c r="C110" s="63" t="s">
        <v>131</v>
      </c>
      <c r="D110" s="56" t="s">
        <v>84</v>
      </c>
      <c r="E110" s="56" t="s">
        <v>95</v>
      </c>
      <c r="F110" s="6" t="s">
        <v>3</v>
      </c>
    </row>
    <row r="111" spans="1:6" ht="29.1" customHeight="1" x14ac:dyDescent="0.25">
      <c r="A111" s="127"/>
      <c r="B111" s="55" t="s">
        <v>132</v>
      </c>
      <c r="C111" s="63" t="s">
        <v>133</v>
      </c>
      <c r="D111" s="56" t="s">
        <v>84</v>
      </c>
      <c r="E111" s="56" t="s">
        <v>85</v>
      </c>
      <c r="F111" s="6" t="s">
        <v>3</v>
      </c>
    </row>
    <row r="112" spans="1:6" ht="29.1" customHeight="1" x14ac:dyDescent="0.25">
      <c r="A112" s="127"/>
      <c r="B112" s="55" t="s">
        <v>134</v>
      </c>
      <c r="C112" s="63" t="s">
        <v>135</v>
      </c>
      <c r="D112" s="56" t="s">
        <v>84</v>
      </c>
      <c r="E112" s="56" t="s">
        <v>89</v>
      </c>
      <c r="F112" s="6" t="s">
        <v>3</v>
      </c>
    </row>
    <row r="113" spans="1:6" ht="29.1" customHeight="1" x14ac:dyDescent="0.25">
      <c r="A113" s="127"/>
      <c r="B113" s="55" t="s">
        <v>136</v>
      </c>
      <c r="C113" s="63" t="s">
        <v>137</v>
      </c>
      <c r="D113" s="56" t="s">
        <v>84</v>
      </c>
      <c r="E113" s="56" t="s">
        <v>85</v>
      </c>
      <c r="F113" s="6" t="s">
        <v>3</v>
      </c>
    </row>
    <row r="114" spans="1:6" ht="29.1" customHeight="1" x14ac:dyDescent="0.25">
      <c r="A114" s="127"/>
      <c r="B114" s="55" t="s">
        <v>138</v>
      </c>
      <c r="C114" s="63" t="s">
        <v>139</v>
      </c>
      <c r="D114" s="56" t="s">
        <v>84</v>
      </c>
      <c r="E114" s="56" t="s">
        <v>85</v>
      </c>
      <c r="F114" s="6" t="s">
        <v>3</v>
      </c>
    </row>
    <row r="115" spans="1:6" ht="29.1" customHeight="1" x14ac:dyDescent="0.25">
      <c r="A115" s="127"/>
      <c r="B115" s="55" t="s">
        <v>140</v>
      </c>
      <c r="C115" s="62">
        <v>0.5</v>
      </c>
      <c r="D115" s="56" t="s">
        <v>84</v>
      </c>
      <c r="E115" s="56" t="s">
        <v>85</v>
      </c>
      <c r="F115" s="6" t="s">
        <v>3</v>
      </c>
    </row>
    <row r="116" spans="1:6" ht="29.1" customHeight="1" x14ac:dyDescent="0.25">
      <c r="A116" s="127"/>
      <c r="B116" s="55" t="s">
        <v>141</v>
      </c>
      <c r="C116" s="56" t="s">
        <v>142</v>
      </c>
      <c r="D116" s="56" t="s">
        <v>84</v>
      </c>
      <c r="E116" s="56" t="s">
        <v>85</v>
      </c>
      <c r="F116" s="6" t="s">
        <v>3</v>
      </c>
    </row>
    <row r="117" spans="1:6" ht="29.1" customHeight="1" x14ac:dyDescent="0.25">
      <c r="A117" s="127"/>
      <c r="B117" s="55" t="s">
        <v>143</v>
      </c>
      <c r="C117" s="56" t="s">
        <v>144</v>
      </c>
      <c r="D117" s="56" t="s">
        <v>84</v>
      </c>
      <c r="E117" s="56" t="s">
        <v>129</v>
      </c>
      <c r="F117" s="6" t="s">
        <v>3</v>
      </c>
    </row>
    <row r="118" spans="1:6" ht="29.1" customHeight="1" thickBot="1" x14ac:dyDescent="0.3">
      <c r="A118" s="128"/>
      <c r="B118" s="64" t="s">
        <v>145</v>
      </c>
      <c r="C118" s="65" t="s">
        <v>146</v>
      </c>
      <c r="D118" s="65" t="s">
        <v>84</v>
      </c>
      <c r="E118" s="65" t="s">
        <v>95</v>
      </c>
      <c r="F118" s="6" t="s">
        <v>3</v>
      </c>
    </row>
    <row r="119" spans="1:6" ht="29.1" customHeight="1" x14ac:dyDescent="0.25">
      <c r="A119" s="129" t="s">
        <v>147</v>
      </c>
      <c r="B119" s="66" t="s">
        <v>148</v>
      </c>
      <c r="C119" s="67" t="s">
        <v>149</v>
      </c>
      <c r="D119" s="54" t="s">
        <v>100</v>
      </c>
      <c r="E119" s="54" t="s">
        <v>89</v>
      </c>
      <c r="F119" s="5"/>
    </row>
    <row r="120" spans="1:6" ht="29.1" customHeight="1" x14ac:dyDescent="0.25">
      <c r="A120" s="130"/>
      <c r="B120" s="68" t="s">
        <v>150</v>
      </c>
      <c r="C120" s="69" t="s">
        <v>151</v>
      </c>
      <c r="D120" s="56" t="s">
        <v>152</v>
      </c>
      <c r="E120" s="56" t="s">
        <v>89</v>
      </c>
      <c r="F120" s="6" t="s">
        <v>3</v>
      </c>
    </row>
    <row r="121" spans="1:6" ht="29.1" customHeight="1" x14ac:dyDescent="0.25">
      <c r="A121" s="130"/>
      <c r="B121" s="68" t="s">
        <v>153</v>
      </c>
      <c r="C121" s="69" t="s">
        <v>154</v>
      </c>
      <c r="D121" s="56" t="s">
        <v>152</v>
      </c>
      <c r="E121" s="56" t="s">
        <v>89</v>
      </c>
      <c r="F121" s="6"/>
    </row>
    <row r="122" spans="1:6" ht="29.1" customHeight="1" x14ac:dyDescent="0.25">
      <c r="A122" s="130"/>
      <c r="B122" s="68" t="s">
        <v>155</v>
      </c>
      <c r="C122" s="69" t="s">
        <v>156</v>
      </c>
      <c r="D122" s="56" t="s">
        <v>100</v>
      </c>
      <c r="E122" s="56" t="s">
        <v>89</v>
      </c>
      <c r="F122" s="6"/>
    </row>
    <row r="123" spans="1:6" ht="29.1" customHeight="1" x14ac:dyDescent="0.25">
      <c r="A123" s="130"/>
      <c r="B123" s="68" t="s">
        <v>157</v>
      </c>
      <c r="C123" s="69" t="s">
        <v>158</v>
      </c>
      <c r="D123" s="56" t="s">
        <v>100</v>
      </c>
      <c r="E123" s="56" t="s">
        <v>89</v>
      </c>
      <c r="F123" s="6" t="s">
        <v>3</v>
      </c>
    </row>
    <row r="124" spans="1:6" ht="29.1" customHeight="1" x14ac:dyDescent="0.25">
      <c r="A124" s="130"/>
      <c r="B124" s="68" t="s">
        <v>159</v>
      </c>
      <c r="C124" s="69" t="s">
        <v>160</v>
      </c>
      <c r="D124" s="56" t="s">
        <v>100</v>
      </c>
      <c r="E124" s="56" t="s">
        <v>89</v>
      </c>
      <c r="F124" s="6"/>
    </row>
    <row r="125" spans="1:6" ht="29.1" customHeight="1" x14ac:dyDescent="0.25">
      <c r="A125" s="130"/>
      <c r="B125" s="68" t="s">
        <v>161</v>
      </c>
      <c r="C125" s="69" t="s">
        <v>162</v>
      </c>
      <c r="D125" s="56" t="s">
        <v>152</v>
      </c>
      <c r="E125" s="56" t="s">
        <v>89</v>
      </c>
      <c r="F125" s="6" t="s">
        <v>3</v>
      </c>
    </row>
    <row r="126" spans="1:6" ht="29.1" customHeight="1" x14ac:dyDescent="0.25">
      <c r="A126" s="130"/>
      <c r="B126" s="68" t="s">
        <v>163</v>
      </c>
      <c r="C126" s="69" t="s">
        <v>164</v>
      </c>
      <c r="D126" s="56" t="s">
        <v>152</v>
      </c>
      <c r="E126" s="56" t="s">
        <v>89</v>
      </c>
      <c r="F126" s="6"/>
    </row>
    <row r="127" spans="1:6" ht="29.1" customHeight="1" x14ac:dyDescent="0.25">
      <c r="A127" s="130"/>
      <c r="B127" s="68" t="s">
        <v>165</v>
      </c>
      <c r="C127" s="69" t="s">
        <v>166</v>
      </c>
      <c r="D127" s="56" t="s">
        <v>100</v>
      </c>
      <c r="E127" s="56" t="s">
        <v>89</v>
      </c>
      <c r="F127" s="6"/>
    </row>
    <row r="128" spans="1:6" ht="29.1" customHeight="1" x14ac:dyDescent="0.25">
      <c r="A128" s="130"/>
      <c r="B128" s="68" t="s">
        <v>167</v>
      </c>
      <c r="C128" s="69" t="s">
        <v>166</v>
      </c>
      <c r="D128" s="56" t="s">
        <v>100</v>
      </c>
      <c r="E128" s="56" t="s">
        <v>92</v>
      </c>
      <c r="F128" s="6"/>
    </row>
    <row r="129" spans="1:6" ht="29.1" customHeight="1" x14ac:dyDescent="0.25">
      <c r="A129" s="130"/>
      <c r="B129" s="68" t="s">
        <v>168</v>
      </c>
      <c r="C129" s="69" t="s">
        <v>169</v>
      </c>
      <c r="D129" s="56" t="s">
        <v>100</v>
      </c>
      <c r="E129" s="56" t="s">
        <v>89</v>
      </c>
      <c r="F129" s="6"/>
    </row>
    <row r="130" spans="1:6" ht="29.1" customHeight="1" x14ac:dyDescent="0.25">
      <c r="A130" s="130"/>
      <c r="B130" s="68" t="s">
        <v>170</v>
      </c>
      <c r="C130" s="69" t="s">
        <v>171</v>
      </c>
      <c r="D130" s="56" t="s">
        <v>100</v>
      </c>
      <c r="E130" s="56" t="s">
        <v>89</v>
      </c>
      <c r="F130" s="6"/>
    </row>
    <row r="131" spans="1:6" ht="29.1" customHeight="1" thickBot="1" x14ac:dyDescent="0.3">
      <c r="A131" s="131"/>
      <c r="B131" s="70" t="s">
        <v>172</v>
      </c>
      <c r="C131" s="71" t="s">
        <v>173</v>
      </c>
      <c r="D131" s="65" t="s">
        <v>100</v>
      </c>
      <c r="E131" s="65" t="s">
        <v>89</v>
      </c>
      <c r="F131" s="7"/>
    </row>
    <row r="132" spans="1:6" ht="29.1" customHeight="1" x14ac:dyDescent="0.25">
      <c r="A132" s="132" t="s">
        <v>174</v>
      </c>
      <c r="B132" s="66" t="s">
        <v>175</v>
      </c>
      <c r="C132" s="67" t="s">
        <v>176</v>
      </c>
      <c r="D132" s="54" t="s">
        <v>177</v>
      </c>
      <c r="E132" s="54" t="s">
        <v>178</v>
      </c>
      <c r="F132" s="5" t="s">
        <v>5</v>
      </c>
    </row>
    <row r="133" spans="1:6" ht="29.1" customHeight="1" x14ac:dyDescent="0.25">
      <c r="A133" s="133"/>
      <c r="B133" s="68" t="s">
        <v>167</v>
      </c>
      <c r="C133" s="69" t="s">
        <v>179</v>
      </c>
      <c r="D133" s="56" t="s">
        <v>100</v>
      </c>
      <c r="E133" s="56" t="s">
        <v>180</v>
      </c>
      <c r="F133" s="6" t="s">
        <v>5</v>
      </c>
    </row>
    <row r="134" spans="1:6" ht="29.1" customHeight="1" x14ac:dyDescent="0.25">
      <c r="A134" s="133"/>
      <c r="B134" s="68" t="s">
        <v>167</v>
      </c>
      <c r="C134" s="69" t="s">
        <v>181</v>
      </c>
      <c r="D134" s="56" t="s">
        <v>100</v>
      </c>
      <c r="E134" s="56" t="s">
        <v>180</v>
      </c>
      <c r="F134" s="6" t="s">
        <v>5</v>
      </c>
    </row>
    <row r="135" spans="1:6" ht="29.1" customHeight="1" x14ac:dyDescent="0.25">
      <c r="A135" s="133"/>
      <c r="B135" s="68" t="s">
        <v>163</v>
      </c>
      <c r="C135" s="69" t="s">
        <v>182</v>
      </c>
      <c r="D135" s="56" t="s">
        <v>100</v>
      </c>
      <c r="E135" s="56" t="s">
        <v>89</v>
      </c>
      <c r="F135" s="6" t="s">
        <v>5</v>
      </c>
    </row>
    <row r="136" spans="1:6" ht="29.1" customHeight="1" x14ac:dyDescent="0.25">
      <c r="A136" s="133"/>
      <c r="B136" s="68" t="s">
        <v>183</v>
      </c>
      <c r="C136" s="69" t="s">
        <v>184</v>
      </c>
      <c r="D136" s="56" t="s">
        <v>100</v>
      </c>
      <c r="E136" s="56" t="s">
        <v>89</v>
      </c>
      <c r="F136" s="6" t="s">
        <v>5</v>
      </c>
    </row>
    <row r="137" spans="1:6" ht="29.1" customHeight="1" x14ac:dyDescent="0.25">
      <c r="A137" s="133"/>
      <c r="B137" s="68" t="s">
        <v>185</v>
      </c>
      <c r="C137" s="69" t="s">
        <v>186</v>
      </c>
      <c r="D137" s="56" t="s">
        <v>177</v>
      </c>
      <c r="E137" s="56" t="s">
        <v>187</v>
      </c>
      <c r="F137" s="6" t="s">
        <v>5</v>
      </c>
    </row>
    <row r="138" spans="1:6" ht="29.1" customHeight="1" x14ac:dyDescent="0.25">
      <c r="A138" s="133"/>
      <c r="B138" s="68" t="s">
        <v>188</v>
      </c>
      <c r="C138" s="69" t="s">
        <v>189</v>
      </c>
      <c r="D138" s="56" t="s">
        <v>177</v>
      </c>
      <c r="E138" s="56" t="s">
        <v>178</v>
      </c>
      <c r="F138" s="6" t="s">
        <v>5</v>
      </c>
    </row>
    <row r="139" spans="1:6" ht="29.1" customHeight="1" x14ac:dyDescent="0.25">
      <c r="A139" s="133"/>
      <c r="B139" s="68" t="s">
        <v>190</v>
      </c>
      <c r="C139" s="69" t="s">
        <v>189</v>
      </c>
      <c r="D139" s="56" t="s">
        <v>177</v>
      </c>
      <c r="E139" s="56" t="s">
        <v>178</v>
      </c>
      <c r="F139" s="6" t="s">
        <v>5</v>
      </c>
    </row>
    <row r="140" spans="1:6" ht="29.1" customHeight="1" x14ac:dyDescent="0.25">
      <c r="A140" s="133"/>
      <c r="B140" s="68" t="s">
        <v>191</v>
      </c>
      <c r="C140" s="69" t="s">
        <v>192</v>
      </c>
      <c r="D140" s="56" t="s">
        <v>100</v>
      </c>
      <c r="E140" s="56" t="s">
        <v>89</v>
      </c>
      <c r="F140" s="6" t="s">
        <v>5</v>
      </c>
    </row>
    <row r="141" spans="1:6" ht="29.1" customHeight="1" x14ac:dyDescent="0.25">
      <c r="A141" s="133"/>
      <c r="B141" s="68" t="s">
        <v>193</v>
      </c>
      <c r="C141" s="69" t="s">
        <v>194</v>
      </c>
      <c r="D141" s="56" t="s">
        <v>100</v>
      </c>
      <c r="E141" s="56" t="s">
        <v>89</v>
      </c>
      <c r="F141" s="6" t="s">
        <v>5</v>
      </c>
    </row>
    <row r="142" spans="1:6" ht="29.1" customHeight="1" thickBot="1" x14ac:dyDescent="0.3">
      <c r="A142" s="72"/>
      <c r="B142" s="70" t="s">
        <v>195</v>
      </c>
      <c r="C142" s="71" t="s">
        <v>196</v>
      </c>
      <c r="D142" s="65" t="s">
        <v>197</v>
      </c>
      <c r="E142" s="65" t="s">
        <v>197</v>
      </c>
      <c r="F142" s="7" t="s">
        <v>5</v>
      </c>
    </row>
    <row r="143" spans="1:6" ht="29.1" customHeight="1" x14ac:dyDescent="0.25">
      <c r="A143" s="116" t="s">
        <v>198</v>
      </c>
      <c r="B143" s="66" t="s">
        <v>199</v>
      </c>
      <c r="C143" s="67" t="s">
        <v>196</v>
      </c>
      <c r="D143" s="54" t="s">
        <v>196</v>
      </c>
      <c r="E143" s="54" t="s">
        <v>200</v>
      </c>
      <c r="F143" s="5" t="s">
        <v>3</v>
      </c>
    </row>
    <row r="144" spans="1:6" ht="29.1" customHeight="1" x14ac:dyDescent="0.25">
      <c r="A144" s="117"/>
      <c r="B144" s="68" t="s">
        <v>201</v>
      </c>
      <c r="C144" s="69" t="s">
        <v>196</v>
      </c>
      <c r="D144" s="56" t="s">
        <v>196</v>
      </c>
      <c r="E144" s="56" t="s">
        <v>202</v>
      </c>
      <c r="F144" s="6" t="s">
        <v>3</v>
      </c>
    </row>
    <row r="145" spans="1:6" ht="29.1" customHeight="1" thickBot="1" x14ac:dyDescent="0.3">
      <c r="A145" s="118"/>
      <c r="B145" s="70" t="s">
        <v>203</v>
      </c>
      <c r="C145" s="71" t="s">
        <v>196</v>
      </c>
      <c r="D145" s="65" t="s">
        <v>196</v>
      </c>
      <c r="E145" s="65" t="s">
        <v>204</v>
      </c>
      <c r="F145" s="7" t="s">
        <v>3</v>
      </c>
    </row>
    <row r="146" spans="1:6" ht="29.1" customHeight="1" x14ac:dyDescent="0.25">
      <c r="A146" s="119" t="s">
        <v>205</v>
      </c>
      <c r="B146" s="66" t="s">
        <v>206</v>
      </c>
      <c r="C146" s="67" t="s">
        <v>196</v>
      </c>
      <c r="D146" s="54" t="s">
        <v>196</v>
      </c>
      <c r="E146" s="67" t="s">
        <v>196</v>
      </c>
      <c r="F146" s="5" t="s">
        <v>3</v>
      </c>
    </row>
    <row r="147" spans="1:6" ht="29.1" customHeight="1" x14ac:dyDescent="0.25">
      <c r="A147" s="120"/>
      <c r="B147" s="68" t="s">
        <v>207</v>
      </c>
      <c r="C147" s="69" t="s">
        <v>196</v>
      </c>
      <c r="D147" s="56" t="s">
        <v>196</v>
      </c>
      <c r="E147" s="73" t="s">
        <v>196</v>
      </c>
      <c r="F147" s="6" t="s">
        <v>3</v>
      </c>
    </row>
    <row r="148" spans="1:6" ht="29.1" customHeight="1" thickBot="1" x14ac:dyDescent="0.3">
      <c r="A148" s="121"/>
      <c r="B148" s="70" t="s">
        <v>208</v>
      </c>
      <c r="C148" s="71" t="s">
        <v>196</v>
      </c>
      <c r="D148" s="65" t="s">
        <v>209</v>
      </c>
      <c r="E148" s="71" t="s">
        <v>89</v>
      </c>
      <c r="F148" s="7" t="s">
        <v>3</v>
      </c>
    </row>
    <row r="149" spans="1:6" ht="29.1" customHeight="1" x14ac:dyDescent="0.25">
      <c r="A149" s="113" t="s">
        <v>210</v>
      </c>
      <c r="B149" s="66" t="s">
        <v>211</v>
      </c>
      <c r="C149" s="67" t="s">
        <v>212</v>
      </c>
      <c r="D149" s="54" t="s">
        <v>100</v>
      </c>
      <c r="E149" s="54" t="s">
        <v>101</v>
      </c>
      <c r="F149" s="5" t="s">
        <v>5</v>
      </c>
    </row>
    <row r="150" spans="1:6" ht="29.1" customHeight="1" x14ac:dyDescent="0.25">
      <c r="A150" s="114"/>
      <c r="B150" s="68" t="s">
        <v>211</v>
      </c>
      <c r="C150" s="69" t="s">
        <v>213</v>
      </c>
      <c r="D150" s="56" t="s">
        <v>100</v>
      </c>
      <c r="E150" s="56" t="s">
        <v>101</v>
      </c>
      <c r="F150" s="6" t="s">
        <v>5</v>
      </c>
    </row>
    <row r="151" spans="1:6" ht="29.1" customHeight="1" x14ac:dyDescent="0.25">
      <c r="A151" s="114"/>
      <c r="B151" s="68" t="s">
        <v>214</v>
      </c>
      <c r="C151" s="69" t="s">
        <v>213</v>
      </c>
      <c r="D151" s="56" t="s">
        <v>100</v>
      </c>
      <c r="E151" s="56" t="s">
        <v>101</v>
      </c>
      <c r="F151" s="6" t="s">
        <v>5</v>
      </c>
    </row>
    <row r="152" spans="1:6" ht="29.1" customHeight="1" x14ac:dyDescent="0.25">
      <c r="A152" s="114"/>
      <c r="B152" s="68" t="s">
        <v>214</v>
      </c>
      <c r="C152" s="69" t="s">
        <v>215</v>
      </c>
      <c r="D152" s="56" t="s">
        <v>100</v>
      </c>
      <c r="E152" s="56" t="s">
        <v>101</v>
      </c>
      <c r="F152" s="6" t="s">
        <v>5</v>
      </c>
    </row>
    <row r="153" spans="1:6" ht="29.1" customHeight="1" x14ac:dyDescent="0.25">
      <c r="A153" s="114"/>
      <c r="B153" s="68" t="s">
        <v>216</v>
      </c>
      <c r="C153" s="69" t="s">
        <v>114</v>
      </c>
      <c r="D153" s="56" t="s">
        <v>100</v>
      </c>
      <c r="E153" s="56" t="s">
        <v>101</v>
      </c>
      <c r="F153" s="6" t="s">
        <v>5</v>
      </c>
    </row>
    <row r="154" spans="1:6" ht="29.1" customHeight="1" x14ac:dyDescent="0.25">
      <c r="A154" s="114"/>
      <c r="B154" s="68" t="s">
        <v>217</v>
      </c>
      <c r="C154" s="69" t="s">
        <v>215</v>
      </c>
      <c r="D154" s="56" t="s">
        <v>218</v>
      </c>
      <c r="E154" s="56" t="s">
        <v>101</v>
      </c>
      <c r="F154" s="6" t="s">
        <v>3</v>
      </c>
    </row>
    <row r="155" spans="1:6" ht="29.1" customHeight="1" x14ac:dyDescent="0.25">
      <c r="A155" s="114"/>
      <c r="B155" s="68" t="s">
        <v>219</v>
      </c>
      <c r="C155" s="69" t="s">
        <v>220</v>
      </c>
      <c r="D155" s="56" t="s">
        <v>100</v>
      </c>
      <c r="E155" s="56" t="s">
        <v>101</v>
      </c>
      <c r="F155" s="6" t="s">
        <v>5</v>
      </c>
    </row>
    <row r="156" spans="1:6" ht="29.1" customHeight="1" x14ac:dyDescent="0.25">
      <c r="A156" s="114"/>
      <c r="B156" s="68" t="s">
        <v>221</v>
      </c>
      <c r="C156" s="69" t="s">
        <v>222</v>
      </c>
      <c r="D156" s="56" t="s">
        <v>100</v>
      </c>
      <c r="E156" s="56" t="s">
        <v>223</v>
      </c>
      <c r="F156" s="6" t="s">
        <v>5</v>
      </c>
    </row>
    <row r="157" spans="1:6" ht="29.1" customHeight="1" x14ac:dyDescent="0.25">
      <c r="A157" s="114"/>
      <c r="B157" s="68" t="s">
        <v>224</v>
      </c>
      <c r="C157" s="69" t="s">
        <v>225</v>
      </c>
      <c r="D157" s="56" t="s">
        <v>100</v>
      </c>
      <c r="E157" s="56" t="s">
        <v>223</v>
      </c>
      <c r="F157" s="6" t="s">
        <v>5</v>
      </c>
    </row>
    <row r="158" spans="1:6" ht="29.1" customHeight="1" x14ac:dyDescent="0.25">
      <c r="A158" s="114"/>
      <c r="B158" s="68" t="s">
        <v>226</v>
      </c>
      <c r="C158" s="69" t="s">
        <v>227</v>
      </c>
      <c r="D158" s="56" t="s">
        <v>100</v>
      </c>
      <c r="E158" s="56" t="s">
        <v>101</v>
      </c>
      <c r="F158" s="8" t="s">
        <v>5</v>
      </c>
    </row>
    <row r="159" spans="1:6" ht="29.1" customHeight="1" x14ac:dyDescent="0.25">
      <c r="A159" s="115"/>
      <c r="B159" s="68" t="s">
        <v>228</v>
      </c>
      <c r="C159" s="74" t="s">
        <v>229</v>
      </c>
      <c r="D159" s="74" t="s">
        <v>100</v>
      </c>
      <c r="E159" s="69" t="s">
        <v>230</v>
      </c>
      <c r="F159" s="83" t="s">
        <v>5</v>
      </c>
    </row>
    <row r="160" spans="1:6" ht="29.1" customHeight="1" x14ac:dyDescent="0.25">
      <c r="A160" s="89" t="s">
        <v>231</v>
      </c>
      <c r="B160" s="68" t="s">
        <v>232</v>
      </c>
      <c r="C160" s="69" t="s">
        <v>233</v>
      </c>
      <c r="D160" s="69" t="s">
        <v>234</v>
      </c>
      <c r="E160" s="69" t="s">
        <v>235</v>
      </c>
      <c r="F160" s="84" t="s">
        <v>5</v>
      </c>
    </row>
    <row r="161" spans="1:6" ht="29.1" customHeight="1" x14ac:dyDescent="0.25">
      <c r="A161" s="90"/>
      <c r="B161" s="68" t="s">
        <v>236</v>
      </c>
      <c r="C161" s="69" t="s">
        <v>114</v>
      </c>
      <c r="D161" s="69" t="s">
        <v>237</v>
      </c>
      <c r="E161" s="69" t="s">
        <v>95</v>
      </c>
      <c r="F161" s="84" t="s">
        <v>3</v>
      </c>
    </row>
    <row r="162" spans="1:6" ht="29.1" customHeight="1" x14ac:dyDescent="0.25">
      <c r="A162" s="90"/>
      <c r="B162" s="68" t="s">
        <v>238</v>
      </c>
      <c r="C162" s="75" t="s">
        <v>239</v>
      </c>
      <c r="D162" s="69" t="s">
        <v>100</v>
      </c>
      <c r="E162" s="69" t="s">
        <v>230</v>
      </c>
      <c r="F162" s="84" t="s">
        <v>3</v>
      </c>
    </row>
    <row r="163" spans="1:6" ht="29.1" customHeight="1" x14ac:dyDescent="0.25">
      <c r="A163" s="90"/>
      <c r="B163" s="68" t="s">
        <v>240</v>
      </c>
      <c r="C163" s="76" t="s">
        <v>213</v>
      </c>
      <c r="D163" s="69" t="s">
        <v>100</v>
      </c>
      <c r="E163" s="69" t="s">
        <v>230</v>
      </c>
      <c r="F163" s="84" t="s">
        <v>5</v>
      </c>
    </row>
    <row r="164" spans="1:6" ht="29.1" customHeight="1" x14ac:dyDescent="0.25">
      <c r="A164" s="90"/>
      <c r="B164" s="68" t="s">
        <v>241</v>
      </c>
      <c r="C164" s="69" t="s">
        <v>242</v>
      </c>
      <c r="D164" s="69" t="s">
        <v>243</v>
      </c>
      <c r="E164" s="69" t="s">
        <v>89</v>
      </c>
      <c r="F164" s="84" t="s">
        <v>5</v>
      </c>
    </row>
    <row r="165" spans="1:6" ht="29.1" customHeight="1" x14ac:dyDescent="0.25">
      <c r="A165" s="90"/>
      <c r="B165" s="68" t="s">
        <v>244</v>
      </c>
      <c r="C165" s="69" t="s">
        <v>139</v>
      </c>
      <c r="D165" s="69" t="s">
        <v>218</v>
      </c>
      <c r="E165" s="69" t="s">
        <v>230</v>
      </c>
      <c r="F165" s="84" t="s">
        <v>5</v>
      </c>
    </row>
    <row r="166" spans="1:6" ht="29.1" customHeight="1" x14ac:dyDescent="0.25">
      <c r="A166" s="90"/>
      <c r="B166" s="68" t="s">
        <v>245</v>
      </c>
      <c r="C166" s="69" t="s">
        <v>213</v>
      </c>
      <c r="D166" s="69" t="s">
        <v>218</v>
      </c>
      <c r="E166" s="69" t="s">
        <v>230</v>
      </c>
      <c r="F166" s="84" t="s">
        <v>5</v>
      </c>
    </row>
    <row r="167" spans="1:6" ht="29.1" customHeight="1" x14ac:dyDescent="0.25">
      <c r="A167" s="90"/>
      <c r="B167" s="68" t="s">
        <v>246</v>
      </c>
      <c r="C167" s="69" t="s">
        <v>181</v>
      </c>
      <c r="D167" s="69" t="s">
        <v>100</v>
      </c>
      <c r="E167" s="69" t="s">
        <v>230</v>
      </c>
      <c r="F167" s="84" t="s">
        <v>5</v>
      </c>
    </row>
    <row r="168" spans="1:6" ht="29.1" customHeight="1" x14ac:dyDescent="0.25">
      <c r="A168" s="90"/>
      <c r="B168" s="68" t="s">
        <v>247</v>
      </c>
      <c r="C168" s="69" t="s">
        <v>139</v>
      </c>
      <c r="D168" s="69" t="s">
        <v>248</v>
      </c>
      <c r="E168" s="69" t="s">
        <v>230</v>
      </c>
      <c r="F168" s="84" t="s">
        <v>5</v>
      </c>
    </row>
    <row r="169" spans="1:6" ht="29.1" customHeight="1" x14ac:dyDescent="0.25">
      <c r="A169" s="90"/>
      <c r="B169" s="68" t="s">
        <v>249</v>
      </c>
      <c r="C169" s="69" t="s">
        <v>114</v>
      </c>
      <c r="D169" s="69" t="s">
        <v>250</v>
      </c>
      <c r="E169" s="69" t="s">
        <v>85</v>
      </c>
      <c r="F169" s="84" t="s">
        <v>3</v>
      </c>
    </row>
    <row r="170" spans="1:6" ht="29.1" customHeight="1" x14ac:dyDescent="0.25">
      <c r="A170" s="90"/>
      <c r="B170" s="68" t="s">
        <v>251</v>
      </c>
      <c r="C170" s="69" t="s">
        <v>242</v>
      </c>
      <c r="D170" s="69" t="s">
        <v>250</v>
      </c>
      <c r="E170" s="69" t="s">
        <v>85</v>
      </c>
      <c r="F170" s="84" t="s">
        <v>5</v>
      </c>
    </row>
    <row r="171" spans="1:6" ht="29.1" customHeight="1" x14ac:dyDescent="0.25">
      <c r="A171" s="90"/>
      <c r="B171" s="68" t="s">
        <v>252</v>
      </c>
      <c r="C171" s="69" t="s">
        <v>253</v>
      </c>
      <c r="D171" s="69" t="s">
        <v>248</v>
      </c>
      <c r="E171" s="69" t="s">
        <v>230</v>
      </c>
      <c r="F171" s="84" t="s">
        <v>3</v>
      </c>
    </row>
    <row r="172" spans="1:6" ht="29.1" customHeight="1" x14ac:dyDescent="0.25">
      <c r="A172" s="90"/>
      <c r="B172" s="68" t="s">
        <v>252</v>
      </c>
      <c r="C172" s="69" t="s">
        <v>213</v>
      </c>
      <c r="D172" s="69" t="s">
        <v>254</v>
      </c>
      <c r="E172" s="69" t="s">
        <v>230</v>
      </c>
      <c r="F172" s="84" t="s">
        <v>4</v>
      </c>
    </row>
    <row r="173" spans="1:6" ht="29.1" customHeight="1" x14ac:dyDescent="0.25">
      <c r="A173" s="90"/>
      <c r="B173" s="68" t="s">
        <v>252</v>
      </c>
      <c r="C173" s="69" t="s">
        <v>255</v>
      </c>
      <c r="D173" s="69" t="s">
        <v>100</v>
      </c>
      <c r="E173" s="69" t="s">
        <v>230</v>
      </c>
      <c r="F173" s="84" t="s">
        <v>3</v>
      </c>
    </row>
    <row r="174" spans="1:6" ht="29.1" customHeight="1" x14ac:dyDescent="0.25">
      <c r="A174" s="90"/>
      <c r="B174" s="68" t="s">
        <v>256</v>
      </c>
      <c r="C174" s="69" t="s">
        <v>242</v>
      </c>
      <c r="D174" s="77" t="s">
        <v>257</v>
      </c>
      <c r="E174" s="69" t="s">
        <v>85</v>
      </c>
      <c r="F174" s="84" t="s">
        <v>3</v>
      </c>
    </row>
    <row r="175" spans="1:6" ht="29.1" customHeight="1" x14ac:dyDescent="0.25">
      <c r="A175" s="90"/>
      <c r="B175" s="68" t="s">
        <v>258</v>
      </c>
      <c r="C175" s="69" t="s">
        <v>166</v>
      </c>
      <c r="D175" s="69" t="s">
        <v>248</v>
      </c>
      <c r="E175" s="69" t="s">
        <v>230</v>
      </c>
      <c r="F175" s="84" t="s">
        <v>3</v>
      </c>
    </row>
    <row r="176" spans="1:6" ht="29.1" customHeight="1" x14ac:dyDescent="0.25">
      <c r="A176" s="90"/>
      <c r="B176" s="68" t="s">
        <v>259</v>
      </c>
      <c r="C176" s="69" t="s">
        <v>114</v>
      </c>
      <c r="D176" s="69" t="s">
        <v>250</v>
      </c>
      <c r="E176" s="69" t="s">
        <v>85</v>
      </c>
      <c r="F176" s="84" t="s">
        <v>3</v>
      </c>
    </row>
    <row r="177" spans="1:6" ht="29.1" customHeight="1" x14ac:dyDescent="0.25">
      <c r="A177" s="90"/>
      <c r="B177" s="68" t="s">
        <v>260</v>
      </c>
      <c r="C177" s="69" t="s">
        <v>213</v>
      </c>
      <c r="D177" s="69" t="s">
        <v>248</v>
      </c>
      <c r="E177" s="69" t="s">
        <v>230</v>
      </c>
      <c r="F177" s="84" t="s">
        <v>4</v>
      </c>
    </row>
    <row r="178" spans="1:6" ht="29.1" customHeight="1" x14ac:dyDescent="0.25">
      <c r="A178" s="90"/>
      <c r="B178" s="68" t="s">
        <v>260</v>
      </c>
      <c r="C178" s="69" t="s">
        <v>212</v>
      </c>
      <c r="D178" s="69" t="s">
        <v>100</v>
      </c>
      <c r="E178" s="69" t="s">
        <v>230</v>
      </c>
      <c r="F178" s="84" t="s">
        <v>4</v>
      </c>
    </row>
    <row r="179" spans="1:6" ht="29.1" customHeight="1" x14ac:dyDescent="0.25">
      <c r="A179" s="90"/>
      <c r="B179" s="68" t="s">
        <v>216</v>
      </c>
      <c r="C179" s="69" t="s">
        <v>229</v>
      </c>
      <c r="D179" s="69" t="s">
        <v>248</v>
      </c>
      <c r="E179" s="69" t="s">
        <v>230</v>
      </c>
      <c r="F179" s="84" t="s">
        <v>4</v>
      </c>
    </row>
    <row r="180" spans="1:6" ht="29.1" customHeight="1" x14ac:dyDescent="0.25">
      <c r="A180" s="90"/>
      <c r="B180" s="68" t="s">
        <v>261</v>
      </c>
      <c r="C180" s="69" t="s">
        <v>179</v>
      </c>
      <c r="D180" s="69" t="s">
        <v>100</v>
      </c>
      <c r="E180" s="69" t="s">
        <v>89</v>
      </c>
      <c r="F180" s="84" t="s">
        <v>4</v>
      </c>
    </row>
    <row r="181" spans="1:6" ht="29.1" customHeight="1" x14ac:dyDescent="0.25">
      <c r="A181" s="90"/>
      <c r="B181" s="68" t="s">
        <v>262</v>
      </c>
      <c r="C181" s="69" t="s">
        <v>139</v>
      </c>
      <c r="D181" s="69" t="s">
        <v>263</v>
      </c>
      <c r="E181" s="69" t="s">
        <v>230</v>
      </c>
      <c r="F181" s="84" t="s">
        <v>4</v>
      </c>
    </row>
    <row r="182" spans="1:6" ht="29.1" customHeight="1" x14ac:dyDescent="0.25">
      <c r="A182" s="90"/>
      <c r="B182" s="68" t="s">
        <v>264</v>
      </c>
      <c r="C182" s="78" t="s">
        <v>265</v>
      </c>
      <c r="D182" s="69" t="s">
        <v>248</v>
      </c>
      <c r="E182" s="69" t="s">
        <v>230</v>
      </c>
      <c r="F182" s="84" t="s">
        <v>4</v>
      </c>
    </row>
    <row r="183" spans="1:6" ht="29.1" customHeight="1" x14ac:dyDescent="0.25">
      <c r="A183" s="91" t="s">
        <v>266</v>
      </c>
      <c r="B183" s="79" t="s">
        <v>267</v>
      </c>
      <c r="C183" s="80" t="s">
        <v>268</v>
      </c>
      <c r="D183" s="61" t="s">
        <v>269</v>
      </c>
      <c r="E183" s="61" t="s">
        <v>270</v>
      </c>
      <c r="F183" s="6" t="s">
        <v>5</v>
      </c>
    </row>
    <row r="184" spans="1:6" ht="29.1" customHeight="1" x14ac:dyDescent="0.25">
      <c r="A184" s="92"/>
      <c r="B184" s="81" t="s">
        <v>271</v>
      </c>
      <c r="C184" s="69" t="s">
        <v>272</v>
      </c>
      <c r="D184" s="56" t="s">
        <v>100</v>
      </c>
      <c r="E184" s="56" t="s">
        <v>101</v>
      </c>
      <c r="F184" s="6" t="s">
        <v>5</v>
      </c>
    </row>
    <row r="185" spans="1:6" ht="29.1" customHeight="1" x14ac:dyDescent="0.25">
      <c r="A185" s="92"/>
      <c r="B185" s="81" t="s">
        <v>273</v>
      </c>
      <c r="C185" s="69" t="s">
        <v>274</v>
      </c>
      <c r="D185" s="56" t="s">
        <v>275</v>
      </c>
      <c r="E185" s="56" t="s">
        <v>101</v>
      </c>
      <c r="F185" s="6" t="s">
        <v>5</v>
      </c>
    </row>
    <row r="186" spans="1:6" ht="29.1" customHeight="1" x14ac:dyDescent="0.25">
      <c r="A186" s="92"/>
      <c r="B186" s="81" t="s">
        <v>276</v>
      </c>
      <c r="C186" s="69" t="s">
        <v>277</v>
      </c>
      <c r="D186" s="56" t="s">
        <v>100</v>
      </c>
      <c r="E186" s="56" t="s">
        <v>101</v>
      </c>
      <c r="F186" s="6" t="s">
        <v>5</v>
      </c>
    </row>
    <row r="187" spans="1:6" ht="29.1" customHeight="1" x14ac:dyDescent="0.25">
      <c r="A187" s="92"/>
      <c r="B187" s="81" t="s">
        <v>278</v>
      </c>
      <c r="C187" s="69" t="s">
        <v>279</v>
      </c>
      <c r="D187" s="56" t="s">
        <v>280</v>
      </c>
      <c r="E187" s="56" t="s">
        <v>281</v>
      </c>
      <c r="F187" s="6" t="s">
        <v>5</v>
      </c>
    </row>
    <row r="188" spans="1:6" ht="29.1" customHeight="1" x14ac:dyDescent="0.25">
      <c r="A188" s="92"/>
      <c r="B188" s="81" t="s">
        <v>282</v>
      </c>
      <c r="C188" s="69" t="s">
        <v>196</v>
      </c>
      <c r="D188" s="69" t="s">
        <v>283</v>
      </c>
      <c r="E188" s="56" t="s">
        <v>284</v>
      </c>
      <c r="F188" s="6" t="s">
        <v>5</v>
      </c>
    </row>
    <row r="189" spans="1:6" ht="29.1" customHeight="1" x14ac:dyDescent="0.25">
      <c r="A189" s="92"/>
      <c r="B189" s="81" t="s">
        <v>285</v>
      </c>
      <c r="C189" s="69" t="s">
        <v>196</v>
      </c>
      <c r="D189" s="69" t="s">
        <v>209</v>
      </c>
      <c r="E189" s="56" t="s">
        <v>286</v>
      </c>
      <c r="F189" s="6" t="s">
        <v>3</v>
      </c>
    </row>
    <row r="190" spans="1:6" ht="29.1" customHeight="1" thickBot="1" x14ac:dyDescent="0.3">
      <c r="A190" s="93"/>
      <c r="B190" s="82" t="s">
        <v>287</v>
      </c>
      <c r="C190" s="71" t="s">
        <v>196</v>
      </c>
      <c r="D190" s="65" t="s">
        <v>283</v>
      </c>
      <c r="E190" s="65" t="s">
        <v>235</v>
      </c>
      <c r="F190" s="7" t="s">
        <v>5</v>
      </c>
    </row>
  </sheetData>
  <sheetProtection algorithmName="SHA-512" hashValue="1p7zAPEdRNcJwUPEhR+y+Ndg5tPvC6X4RpO6kMcstHFxGe9iuFX970u82f+K6Nfnbna8qQIc2/lX02v5rNVbYw==" saltValue="A/fLuSR9lTb8EYWV1JaYgA==" spinCount="100000" sheet="1" objects="1" scenarios="1"/>
  <mergeCells count="85">
    <mergeCell ref="A149:A159"/>
    <mergeCell ref="A143:A145"/>
    <mergeCell ref="A146:A148"/>
    <mergeCell ref="A85:F85"/>
    <mergeCell ref="B82:E82"/>
    <mergeCell ref="A90:A118"/>
    <mergeCell ref="A119:A131"/>
    <mergeCell ref="A132:A141"/>
    <mergeCell ref="A87:B88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57:E57"/>
    <mergeCell ref="B58:E58"/>
    <mergeCell ref="B59:E59"/>
    <mergeCell ref="B60:E60"/>
    <mergeCell ref="B71:E71"/>
    <mergeCell ref="B61:E61"/>
    <mergeCell ref="B63:E63"/>
    <mergeCell ref="B64:E64"/>
    <mergeCell ref="B65:E65"/>
    <mergeCell ref="B66:E66"/>
    <mergeCell ref="B62:E62"/>
    <mergeCell ref="B67:E67"/>
    <mergeCell ref="B68:E68"/>
    <mergeCell ref="B69:E69"/>
    <mergeCell ref="B70:E70"/>
    <mergeCell ref="B52:E52"/>
    <mergeCell ref="B53:E53"/>
    <mergeCell ref="B54:E54"/>
    <mergeCell ref="B55:E55"/>
    <mergeCell ref="B56:E56"/>
    <mergeCell ref="B47:E47"/>
    <mergeCell ref="B48:E48"/>
    <mergeCell ref="B49:E49"/>
    <mergeCell ref="B50:E50"/>
    <mergeCell ref="B51:E51"/>
    <mergeCell ref="B42:E42"/>
    <mergeCell ref="B43:E43"/>
    <mergeCell ref="B44:E44"/>
    <mergeCell ref="B45:E45"/>
    <mergeCell ref="B46:E46"/>
    <mergeCell ref="B37:E37"/>
    <mergeCell ref="B38:E38"/>
    <mergeCell ref="B39:E39"/>
    <mergeCell ref="B40:E40"/>
    <mergeCell ref="B41:E41"/>
    <mergeCell ref="B32:E32"/>
    <mergeCell ref="B33:E33"/>
    <mergeCell ref="B34:E34"/>
    <mergeCell ref="B35:E35"/>
    <mergeCell ref="B36:E36"/>
    <mergeCell ref="B27:E27"/>
    <mergeCell ref="B28:E28"/>
    <mergeCell ref="B29:E29"/>
    <mergeCell ref="B30:E30"/>
    <mergeCell ref="B31:E31"/>
    <mergeCell ref="B22:E22"/>
    <mergeCell ref="B23:E23"/>
    <mergeCell ref="B24:E24"/>
    <mergeCell ref="B25:E25"/>
    <mergeCell ref="B26:E26"/>
    <mergeCell ref="C10:F10"/>
    <mergeCell ref="A10:B10"/>
    <mergeCell ref="E7:F7"/>
    <mergeCell ref="A160:A182"/>
    <mergeCell ref="A183:A190"/>
    <mergeCell ref="B12:E12"/>
    <mergeCell ref="C11:E11"/>
    <mergeCell ref="B14:E14"/>
    <mergeCell ref="B13:E13"/>
    <mergeCell ref="B15:E15"/>
    <mergeCell ref="B16:E16"/>
    <mergeCell ref="B17:E17"/>
    <mergeCell ref="B18:E18"/>
    <mergeCell ref="B19:E19"/>
    <mergeCell ref="B20:E20"/>
    <mergeCell ref="B21:E21"/>
  </mergeCells>
  <conditionalFormatting sqref="A119:A127">
    <cfRule type="cellIs" dxfId="18" priority="25" operator="equal">
      <formula>0</formula>
    </cfRule>
  </conditionalFormatting>
  <conditionalFormatting sqref="A132">
    <cfRule type="cellIs" dxfId="17" priority="24" operator="equal">
      <formula>0</formula>
    </cfRule>
  </conditionalFormatting>
  <conditionalFormatting sqref="A143">
    <cfRule type="cellIs" dxfId="16" priority="21" operator="equal">
      <formula>0</formula>
    </cfRule>
  </conditionalFormatting>
  <conditionalFormatting sqref="A146">
    <cfRule type="cellIs" dxfId="15" priority="20" operator="equal">
      <formula>0</formula>
    </cfRule>
  </conditionalFormatting>
  <conditionalFormatting sqref="A149">
    <cfRule type="cellIs" dxfId="14" priority="23" operator="equal">
      <formula>0</formula>
    </cfRule>
  </conditionalFormatting>
  <conditionalFormatting sqref="A183">
    <cfRule type="cellIs" dxfId="13" priority="22" operator="equal">
      <formula>0</formula>
    </cfRule>
  </conditionalFormatting>
  <conditionalFormatting sqref="C88">
    <cfRule type="expression" dxfId="12" priority="13">
      <formula>$K$90&lt;1</formula>
    </cfRule>
  </conditionalFormatting>
  <conditionalFormatting sqref="C88:E88">
    <cfRule type="cellIs" dxfId="11" priority="15" stopIfTrue="1" operator="between">
      <formula>60%</formula>
      <formula>79.9%</formula>
    </cfRule>
    <cfRule type="cellIs" dxfId="10" priority="16" stopIfTrue="1" operator="lessThanOrEqual">
      <formula>59.9%</formula>
    </cfRule>
  </conditionalFormatting>
  <conditionalFormatting sqref="C88:F88">
    <cfRule type="cellIs" dxfId="9" priority="14" stopIfTrue="1" operator="between">
      <formula>80%</formula>
      <formula>100%</formula>
    </cfRule>
  </conditionalFormatting>
  <conditionalFormatting sqref="D88">
    <cfRule type="expression" dxfId="8" priority="6">
      <formula>$K$91&lt;1</formula>
    </cfRule>
  </conditionalFormatting>
  <conditionalFormatting sqref="E88">
    <cfRule type="expression" dxfId="7" priority="5">
      <formula>$K$92&lt;1</formula>
    </cfRule>
  </conditionalFormatting>
  <conditionalFormatting sqref="F11">
    <cfRule type="expression" dxfId="6" priority="1">
      <formula>$K$3&lt;1</formula>
    </cfRule>
    <cfRule type="cellIs" dxfId="5" priority="26" stopIfTrue="1" operator="between">
      <formula>80%</formula>
      <formula>100%</formula>
    </cfRule>
    <cfRule type="cellIs" dxfId="4" priority="27" stopIfTrue="1" operator="between">
      <formula>60%</formula>
      <formula>79%</formula>
    </cfRule>
    <cfRule type="cellIs" dxfId="3" priority="28" stopIfTrue="1" operator="lessThanOrEqual">
      <formula>59%</formula>
    </cfRule>
  </conditionalFormatting>
  <conditionalFormatting sqref="F88">
    <cfRule type="expression" dxfId="2" priority="2">
      <formula>$K$93&lt;1</formula>
    </cfRule>
    <cfRule type="cellIs" dxfId="1" priority="18" stopIfTrue="1" operator="between">
      <formula>60%</formula>
      <formula>79%</formula>
    </cfRule>
    <cfRule type="cellIs" dxfId="0" priority="19" stopIfTrue="1" operator="lessThanOrEqual">
      <formula>59%</formula>
    </cfRule>
  </conditionalFormatting>
  <dataValidations count="1">
    <dataValidation type="list" allowBlank="1" showInputMessage="1" showErrorMessage="1" sqref="F13:F40 F42:F61 F90:F190 F85 F63:F82" xr:uid="{00000000-0002-0000-0000-000000000000}">
      <formula1>$K$2:$M$2</formula1>
    </dataValidation>
  </dataValidations>
  <printOptions horizontalCentered="1"/>
  <pageMargins left="0.11811023622047245" right="0.11811023622047245" top="0.55118110236220474" bottom="0.35433070866141736" header="0.31496062992125984" footer="0.19685039370078741"/>
  <pageSetup paperSize="9" scale="49" orientation="portrait" r:id="rId1"/>
  <headerFooter>
    <oddFooter>&amp;R&amp;P de &amp;N</oddFooter>
  </headerFooter>
  <rowBreaks count="2" manualBreakCount="2">
    <brk id="83" max="16383" man="1"/>
    <brk id="1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BBAE96B2A1564E920D823C0288C131" ma:contentTypeVersion="19" ma:contentTypeDescription="Crear nuevo documento." ma:contentTypeScope="" ma:versionID="921b64f4382b18bf67734b7a40888127">
  <xsd:schema xmlns:xsd="http://www.w3.org/2001/XMLSchema" xmlns:xs="http://www.w3.org/2001/XMLSchema" xmlns:p="http://schemas.microsoft.com/office/2006/metadata/properties" xmlns:ns1="http://schemas.microsoft.com/sharepoint/v3" xmlns:ns2="7115dfc0-dedc-46ee-88bd-b0a72fc534e8" xmlns:ns3="bc42a81b-ff12-407d-9a73-5e570a2669fb" targetNamespace="http://schemas.microsoft.com/office/2006/metadata/properties" ma:root="true" ma:fieldsID="257c94f2653ac84755f30fafa721c2c3" ns1:_="" ns2:_="" ns3:_="">
    <xsd:import namespace="http://schemas.microsoft.com/sharepoint/v3"/>
    <xsd:import namespace="7115dfc0-dedc-46ee-88bd-b0a72fc534e8"/>
    <xsd:import namespace="bc42a81b-ff12-407d-9a73-5e570a2669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5dfc0-dedc-46ee-88bd-b0a72fc53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e699ab5-d0a1-46d4-b005-a58804273b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a81b-ff12-407d-9a73-5e570a2669f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da8d52-9149-4199-8f9a-f79328bd01fa}" ma:internalName="TaxCatchAll" ma:showField="CatchAllData" ma:web="bc42a81b-ff12-407d-9a73-5e570a2669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bc42a81b-ff12-407d-9a73-5e570a2669fb" xsi:nil="true"/>
    <lcf76f155ced4ddcb4097134ff3c332f xmlns="7115dfc0-dedc-46ee-88bd-b0a72fc534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83E89D-474B-4472-8AAD-C768D950C9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D8597E-20EF-4C8D-A901-88498F35C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15dfc0-dedc-46ee-88bd-b0a72fc534e8"/>
    <ds:schemaRef ds:uri="bc42a81b-ff12-407d-9a73-5e570a2669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91BBCA-1EBF-4A19-BD9B-85DFDC9C601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c42a81b-ff12-407d-9a73-5e570a2669fb"/>
    <ds:schemaRef ds:uri="7115dfc0-dedc-46ee-88bd-b0a72fc534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BPA +</vt:lpstr>
      <vt:lpstr>'BPA +'!Área_de_impresión</vt:lpstr>
      <vt:lpstr>'BPA +'!Títulos_a_imprimir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Ledesma</dc:creator>
  <cp:keywords/>
  <dc:description/>
  <cp:lastModifiedBy>Alvaro luis</cp:lastModifiedBy>
  <cp:revision/>
  <dcterms:created xsi:type="dcterms:W3CDTF">2020-02-28T22:18:15Z</dcterms:created>
  <dcterms:modified xsi:type="dcterms:W3CDTF">2023-12-22T19:24:49Z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0x0101000FBBAE96B2A1564E920D823C0288C131</vt:lpwstr>
  </property>
  <property fmtid="{D5CDD505-2E9C-101B-9397-08002B2CF9AE}" pid="3" name="MediaServiceImageTags">
    <vt:lpwstr/>
  </property>
</Properties>
</file>